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Ranking" sheetId="1" r:id="rId1"/>
    <sheet name="Miniorranking" sheetId="2" r:id="rId2"/>
  </sheets>
  <definedNames>
    <definedName name="_xlnm.Print_Area" localSheetId="1">'Miniorranking'!$A$1:$H$30</definedName>
    <definedName name="_xlnm.Print_Area" localSheetId="0">'Ranking'!$A$1:$S$154</definedName>
  </definedNames>
  <calcPr fullCalcOnLoad="1"/>
</workbook>
</file>

<file path=xl/sharedStrings.xml><?xml version="1.0" encoding="utf-8"?>
<sst xmlns="http://schemas.openxmlformats.org/spreadsheetml/2006/main" count="360" uniqueCount="198">
  <si>
    <t>Svenska Hästskokastarförbundets Sverigeranking</t>
  </si>
  <si>
    <t>Plac.</t>
  </si>
  <si>
    <t xml:space="preserve">Kastare </t>
  </si>
  <si>
    <t>Klubb</t>
  </si>
  <si>
    <t>Klass</t>
  </si>
  <si>
    <t>Snitt</t>
  </si>
  <si>
    <t>10-bästa</t>
  </si>
  <si>
    <t>Resultat</t>
  </si>
  <si>
    <t>serie</t>
  </si>
  <si>
    <t>Utomhus</t>
  </si>
  <si>
    <t>Inomhus</t>
  </si>
  <si>
    <t>5:e</t>
  </si>
  <si>
    <t>6:e</t>
  </si>
  <si>
    <t>Alla utomhusresultat</t>
  </si>
  <si>
    <t>Antal</t>
  </si>
  <si>
    <t>serier</t>
  </si>
  <si>
    <t>Högsta</t>
  </si>
  <si>
    <t>Lägsta</t>
  </si>
  <si>
    <t>Alla inomhusresultat</t>
  </si>
  <si>
    <t>Ute el. inne</t>
  </si>
  <si>
    <t>Bertil Westergren</t>
  </si>
  <si>
    <t xml:space="preserve">alla </t>
  </si>
  <si>
    <t xml:space="preserve"> omg.</t>
  </si>
  <si>
    <t>Högst resultat</t>
  </si>
  <si>
    <t>övriga serier</t>
  </si>
  <si>
    <t>Anders Oskarsson</t>
  </si>
  <si>
    <t>Dynapac</t>
  </si>
  <si>
    <t>Tingsryd</t>
  </si>
  <si>
    <t>Just Nu</t>
  </si>
  <si>
    <t>Andreas Collin</t>
  </si>
  <si>
    <t>Anette Magnusson</t>
  </si>
  <si>
    <t>GSG</t>
  </si>
  <si>
    <t>Anja Milsten</t>
  </si>
  <si>
    <t>Anna-Lisa Nilsson</t>
  </si>
  <si>
    <t>B-94</t>
  </si>
  <si>
    <t>Lessebo</t>
  </si>
  <si>
    <t>Anne Bengs</t>
  </si>
  <si>
    <t>Teleborg</t>
  </si>
  <si>
    <t>Arne Carlsson</t>
  </si>
  <si>
    <t>Arne Nygren</t>
  </si>
  <si>
    <t>RAIS</t>
  </si>
  <si>
    <t>Bela Bodi</t>
  </si>
  <si>
    <t>Bengt Karlsson</t>
  </si>
  <si>
    <t>Bengt Lindskog</t>
  </si>
  <si>
    <t>Carlskrona</t>
  </si>
  <si>
    <t>Bernt Olsson</t>
  </si>
  <si>
    <t>Bo Andersson</t>
  </si>
  <si>
    <t>Bo Fransson</t>
  </si>
  <si>
    <t>Bo Gustavsson</t>
  </si>
  <si>
    <t>Arla</t>
  </si>
  <si>
    <t>Carina Gneupel</t>
  </si>
  <si>
    <t>Christer Blomgren</t>
  </si>
  <si>
    <t>Lanternan</t>
  </si>
  <si>
    <t>Christer Brincner</t>
  </si>
  <si>
    <t>Korpen Nybro</t>
  </si>
  <si>
    <t>Christer Svensson</t>
  </si>
  <si>
    <t>Dennis Bern</t>
  </si>
  <si>
    <t>Elna Karlsson</t>
  </si>
  <si>
    <t>Beerdroppers</t>
  </si>
  <si>
    <t>Ewa Malmkvist</t>
  </si>
  <si>
    <t>Eva Toll</t>
  </si>
  <si>
    <t>Fredrik Johansson</t>
  </si>
  <si>
    <t>Gert Karlsson</t>
  </si>
  <si>
    <t>Gunnar Karlsson</t>
  </si>
  <si>
    <t>Jumbo</t>
  </si>
  <si>
    <t>Hans Bogren</t>
  </si>
  <si>
    <t>Hans Lundqvist</t>
  </si>
  <si>
    <t>Hans Olsson</t>
  </si>
  <si>
    <t>Harald Johansson</t>
  </si>
  <si>
    <t>Helmut Eggesiecker</t>
  </si>
  <si>
    <t>Henry Johansson</t>
  </si>
  <si>
    <t>Inga Svensson</t>
  </si>
  <si>
    <t>Ingrid Carlsson</t>
  </si>
  <si>
    <t>Ingrid Eriksson</t>
  </si>
  <si>
    <t>Ingvar Eriksson</t>
  </si>
  <si>
    <t>Jabir Malghouth</t>
  </si>
  <si>
    <t>Jan Lundin</t>
  </si>
  <si>
    <t>Jan Pettersson</t>
  </si>
  <si>
    <t>Jan-Olof Antonsson</t>
  </si>
  <si>
    <t>Stubbetorp</t>
  </si>
  <si>
    <t>Karl-Erik Eriksson</t>
  </si>
  <si>
    <t>Kennart Axelsson</t>
  </si>
  <si>
    <t>Kenneth Andersson</t>
  </si>
  <si>
    <t>Kent Sundahl</t>
  </si>
  <si>
    <t>Kerstin Johansson</t>
  </si>
  <si>
    <t>Kjell Johansson</t>
  </si>
  <si>
    <t>Kjell Olsson</t>
  </si>
  <si>
    <t>Kjell Rydh</t>
  </si>
  <si>
    <t>Knut Fransson</t>
  </si>
  <si>
    <t>Knut Ivarsson</t>
  </si>
  <si>
    <t>Krister Pettersson</t>
  </si>
  <si>
    <t>Kristina Wester</t>
  </si>
  <si>
    <t>Kurt Hansen</t>
  </si>
  <si>
    <t>Leif Ahlex</t>
  </si>
  <si>
    <t>Leif Sundahl</t>
  </si>
  <si>
    <t>Lena Berntsson</t>
  </si>
  <si>
    <t>Leo Andersson</t>
  </si>
  <si>
    <t>Felix</t>
  </si>
  <si>
    <t>Lotta Bertling</t>
  </si>
  <si>
    <t>Magnus Israelsson</t>
  </si>
  <si>
    <t>Maj-Britt Jarl</t>
  </si>
  <si>
    <t>Mariann Karlsson</t>
  </si>
  <si>
    <t>Marianne Karlsson</t>
  </si>
  <si>
    <t>Marita Eriksson</t>
  </si>
  <si>
    <t>Matthias Gneupel</t>
  </si>
  <si>
    <t>Matthias Olsson</t>
  </si>
  <si>
    <t>Michael Johansson</t>
  </si>
  <si>
    <t>Mikael Karlsson</t>
  </si>
  <si>
    <t>Morgan Atle</t>
  </si>
  <si>
    <t>Niclas Gunnarsson</t>
  </si>
  <si>
    <t>Nils Ekander</t>
  </si>
  <si>
    <t>Nils-Olof Andersson</t>
  </si>
  <si>
    <t>Olle Ottosson</t>
  </si>
  <si>
    <t>Patrik Axelsson</t>
  </si>
  <si>
    <t>Paul Karlsson</t>
  </si>
  <si>
    <t>Peter Karlsson</t>
  </si>
  <si>
    <t>Peter Olsson</t>
  </si>
  <si>
    <t>Pontus Milsten</t>
  </si>
  <si>
    <t>Resic Demal</t>
  </si>
  <si>
    <t>Rickard Blomgren</t>
  </si>
  <si>
    <t>Roy Johansson</t>
  </si>
  <si>
    <t>Sandor Bodi</t>
  </si>
  <si>
    <t>Siv Pettersson</t>
  </si>
  <si>
    <t>Sofia Lindahl</t>
  </si>
  <si>
    <t>Solveig Axelsson</t>
  </si>
  <si>
    <t>Stefan Olofsson</t>
  </si>
  <si>
    <t>Stefan Tollstam</t>
  </si>
  <si>
    <t>Sten Pettersson</t>
  </si>
  <si>
    <t>Sten-Olof Karlsson</t>
  </si>
  <si>
    <t>Sune Carlsson</t>
  </si>
  <si>
    <t>Thomas Dahl</t>
  </si>
  <si>
    <t>Thomas Nilsson</t>
  </si>
  <si>
    <t>Tomas Lindahl</t>
  </si>
  <si>
    <t>Torben Karlsson</t>
  </si>
  <si>
    <t>Ulf Seyer</t>
  </si>
  <si>
    <t>Vanja Ivarsson</t>
  </si>
  <si>
    <t>Växjö</t>
  </si>
  <si>
    <t>Korpen Åseda</t>
  </si>
  <si>
    <t>Alvesta</t>
  </si>
  <si>
    <t>Jämjö Hsk</t>
  </si>
  <si>
    <t>Brömsebro B-plåt</t>
  </si>
  <si>
    <t>Trummenäsligan</t>
  </si>
  <si>
    <t>Tomas Håkansson</t>
  </si>
  <si>
    <t>Sven-Olof Sjösten</t>
  </si>
  <si>
    <t>Stefan Håkansson</t>
  </si>
  <si>
    <t>Roland Sjöstrand</t>
  </si>
  <si>
    <t>Mats Halle´n</t>
  </si>
  <si>
    <t>Lotta Thörnros</t>
  </si>
  <si>
    <t>Lars-Åke Karlsson</t>
  </si>
  <si>
    <t>Lars-Åke Brincner</t>
  </si>
  <si>
    <t>Lars Carle´n</t>
  </si>
  <si>
    <t>Klas-Göran Antonsson</t>
  </si>
  <si>
    <t>Kent Vikström</t>
  </si>
  <si>
    <t>Jörgen Axelsson</t>
  </si>
  <si>
    <t>Jonny Säldesson</t>
  </si>
  <si>
    <t>Jan-Åke Karlsson</t>
  </si>
  <si>
    <t>Jan Åkesson</t>
  </si>
  <si>
    <t>Ingegerd Sjöstrand</t>
  </si>
  <si>
    <t>Inga-Lill Stühr</t>
  </si>
  <si>
    <t>Göran Persson</t>
  </si>
  <si>
    <t>Göte Rosberg</t>
  </si>
  <si>
    <t>Göran Mårtensson</t>
  </si>
  <si>
    <t>Erica Håkansson</t>
  </si>
  <si>
    <t>Eje Stühr</t>
  </si>
  <si>
    <t>Christer Sjögren</t>
  </si>
  <si>
    <t>Bernt Löfberg</t>
  </si>
  <si>
    <t>Berne Sjösten</t>
  </si>
  <si>
    <t>Allan Karlsson</t>
  </si>
  <si>
    <t>junior</t>
  </si>
  <si>
    <t>Roy Dahle´n</t>
  </si>
  <si>
    <t>Svenska Hästskokastarförbundets Miniorranking</t>
  </si>
  <si>
    <t>Johannes Karlsson</t>
  </si>
  <si>
    <t>MM</t>
  </si>
  <si>
    <t>Joakim Jakobsson</t>
  </si>
  <si>
    <t>M</t>
  </si>
  <si>
    <t>Simon Karlsson</t>
  </si>
  <si>
    <t>Tobias Vikström</t>
  </si>
  <si>
    <t>Tobias Gneupel</t>
  </si>
  <si>
    <t>Rebecca Israelsson</t>
  </si>
  <si>
    <t>Sara Collin</t>
  </si>
  <si>
    <t>Pontus Vikström</t>
  </si>
  <si>
    <t>Sebastian Israelsson</t>
  </si>
  <si>
    <t>Simone Jakobsson</t>
  </si>
  <si>
    <t>Elina Carl´en</t>
  </si>
  <si>
    <t>Jessica Brincner</t>
  </si>
  <si>
    <t>Josefine Brincner</t>
  </si>
  <si>
    <t>Björkenäs</t>
  </si>
  <si>
    <t>SM ute</t>
  </si>
  <si>
    <t xml:space="preserve">Åseda </t>
  </si>
  <si>
    <t>Nov-kamp</t>
  </si>
  <si>
    <t>SM inne</t>
  </si>
  <si>
    <t>DM inne</t>
  </si>
  <si>
    <t>Uno Bergstrand</t>
  </si>
  <si>
    <t>Malin Lundqvist</t>
  </si>
  <si>
    <t>Linus Sjögren</t>
  </si>
  <si>
    <t>Säsong 2003 / 2004</t>
  </si>
  <si>
    <t>Louise Andersson</t>
  </si>
  <si>
    <t>Jennifer Benckner Milsten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</si>
</sst>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1">
    <font>
      <sz val="10"/>
      <name val="Arial"/>
      <family val="0"/>
    </font>
    <font>
      <sz val="11"/>
      <name val="Arial"/>
      <family val="2"/>
    </font>
    <font>
      <u val="single"/>
      <sz val="10"/>
      <name val="Arial"/>
      <family val="2"/>
    </font>
    <font>
      <u val="single"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1"/>
      <color indexed="8"/>
      <name val="Arial"/>
      <family val="2"/>
    </font>
    <font>
      <sz val="11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2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left"/>
    </xf>
    <xf numFmtId="1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14" fontId="18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CX303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.28125" style="26" bestFit="1" customWidth="1"/>
    <col min="2" max="2" width="21.7109375" style="27" customWidth="1"/>
    <col min="3" max="3" width="15.7109375" style="27" customWidth="1"/>
    <col min="4" max="4" width="5.7109375" style="26" bestFit="1" customWidth="1"/>
    <col min="5" max="5" width="8.28125" style="28" customWidth="1"/>
    <col min="6" max="15" width="5.28125" style="29" customWidth="1"/>
    <col min="16" max="16" width="8.00390625" style="28" customWidth="1"/>
    <col min="17" max="17" width="5.57421875" style="2" bestFit="1" customWidth="1"/>
    <col min="18" max="18" width="6.8515625" style="2" bestFit="1" customWidth="1"/>
    <col min="19" max="19" width="6.57421875" style="2" bestFit="1" customWidth="1"/>
    <col min="20" max="20" width="5.421875" style="0" customWidth="1"/>
    <col min="21" max="24" width="5.421875" style="2" customWidth="1"/>
    <col min="25" max="25" width="5.421875" style="0" customWidth="1"/>
    <col min="26" max="41" width="5.421875" style="8" customWidth="1"/>
    <col min="42" max="42" width="5.421875" style="0" customWidth="1"/>
    <col min="43" max="16384" width="5.421875" style="2" customWidth="1"/>
  </cols>
  <sheetData>
    <row r="1" spans="1:15" ht="15.75">
      <c r="A1" s="59"/>
      <c r="B1" s="60" t="s">
        <v>0</v>
      </c>
      <c r="C1" s="61"/>
      <c r="D1" s="59"/>
      <c r="M1" s="30"/>
      <c r="N1" s="31"/>
      <c r="O1" s="32" t="s">
        <v>23</v>
      </c>
    </row>
    <row r="2" spans="1:23" ht="15.75">
      <c r="A2" s="59"/>
      <c r="B2" s="62">
        <v>38101</v>
      </c>
      <c r="C2" s="61"/>
      <c r="D2" s="59"/>
      <c r="I2" s="14" t="s">
        <v>7</v>
      </c>
      <c r="N2" s="33" t="s">
        <v>24</v>
      </c>
      <c r="O2" s="34"/>
      <c r="P2" s="28" t="s">
        <v>5</v>
      </c>
      <c r="U2" s="7" t="s">
        <v>9</v>
      </c>
      <c r="V2" s="3"/>
      <c r="W2" s="7" t="s">
        <v>10</v>
      </c>
    </row>
    <row r="3" spans="5:22" ht="14.25">
      <c r="E3" s="35" t="s">
        <v>5</v>
      </c>
      <c r="F3" s="36" t="s">
        <v>9</v>
      </c>
      <c r="G3" s="37"/>
      <c r="H3" s="37"/>
      <c r="I3" s="38"/>
      <c r="J3" s="36" t="s">
        <v>10</v>
      </c>
      <c r="K3" s="37"/>
      <c r="L3" s="37"/>
      <c r="M3" s="38"/>
      <c r="N3" s="39" t="s">
        <v>19</v>
      </c>
      <c r="O3" s="40"/>
      <c r="P3" s="35" t="s">
        <v>21</v>
      </c>
      <c r="Q3" s="3" t="s">
        <v>14</v>
      </c>
      <c r="R3" s="3" t="s">
        <v>16</v>
      </c>
      <c r="S3" s="3" t="s">
        <v>17</v>
      </c>
      <c r="V3" s="3" t="s">
        <v>7</v>
      </c>
    </row>
    <row r="4" spans="1:43" ht="14.25">
      <c r="A4" s="41" t="s">
        <v>1</v>
      </c>
      <c r="B4" s="42" t="s">
        <v>2</v>
      </c>
      <c r="C4" s="42" t="s">
        <v>3</v>
      </c>
      <c r="D4" s="41" t="s">
        <v>4</v>
      </c>
      <c r="E4" s="35" t="s">
        <v>6</v>
      </c>
      <c r="F4" s="14">
        <v>1</v>
      </c>
      <c r="G4" s="14">
        <v>2</v>
      </c>
      <c r="H4" s="14">
        <v>3</v>
      </c>
      <c r="I4" s="14">
        <v>4</v>
      </c>
      <c r="J4" s="14">
        <v>1</v>
      </c>
      <c r="K4" s="14">
        <v>2</v>
      </c>
      <c r="L4" s="14">
        <v>3</v>
      </c>
      <c r="M4" s="14">
        <v>4</v>
      </c>
      <c r="N4" s="14">
        <v>1</v>
      </c>
      <c r="O4" s="14">
        <v>2</v>
      </c>
      <c r="P4" s="35" t="s">
        <v>22</v>
      </c>
      <c r="Q4" s="3" t="s">
        <v>15</v>
      </c>
      <c r="R4" s="3" t="s">
        <v>8</v>
      </c>
      <c r="S4" s="3" t="s">
        <v>8</v>
      </c>
      <c r="U4" s="3" t="s">
        <v>11</v>
      </c>
      <c r="V4" s="3" t="s">
        <v>12</v>
      </c>
      <c r="W4" s="3" t="s">
        <v>11</v>
      </c>
      <c r="X4" s="3" t="s">
        <v>12</v>
      </c>
      <c r="Z4" s="7" t="s">
        <v>13</v>
      </c>
      <c r="AQ4" s="7" t="s">
        <v>18</v>
      </c>
    </row>
    <row r="5" spans="1:102" ht="14.25">
      <c r="A5" s="43">
        <v>1</v>
      </c>
      <c r="B5" s="44" t="s">
        <v>121</v>
      </c>
      <c r="C5" s="44" t="s">
        <v>138</v>
      </c>
      <c r="D5" s="43">
        <v>1</v>
      </c>
      <c r="E5" s="45">
        <f aca="true" t="shared" si="0" ref="E5:E34">AVERAGE(F5:O5)</f>
        <v>254.1</v>
      </c>
      <c r="F5" s="46">
        <f aca="true" t="shared" si="1" ref="F5:F34">LARGE(Z5:AO5,1)</f>
        <v>239</v>
      </c>
      <c r="G5" s="46">
        <f aca="true" t="shared" si="2" ref="G5:G34">LARGE(Z5:AO5,2)</f>
        <v>232</v>
      </c>
      <c r="H5" s="46">
        <f aca="true" t="shared" si="3" ref="H5:H34">LARGE(Z5:AO5,3)</f>
        <v>207</v>
      </c>
      <c r="I5" s="46">
        <f aca="true" t="shared" si="4" ref="I5:I34">LARGE(Z5:AO5,4)</f>
        <v>203</v>
      </c>
      <c r="J5" s="46">
        <f>LARGE(AQ5:IV5,1)</f>
        <v>303</v>
      </c>
      <c r="K5" s="46">
        <f>LARGE(AQ5:IV5,2)</f>
        <v>298</v>
      </c>
      <c r="L5" s="46">
        <f>LARGE(AQ5:IV5,3)</f>
        <v>285</v>
      </c>
      <c r="M5" s="46">
        <f>LARGE(AQ5:IV5,4)</f>
        <v>263</v>
      </c>
      <c r="N5" s="46">
        <f aca="true" t="shared" si="5" ref="N5:N34">LARGE(U5:X5,1)</f>
        <v>256</v>
      </c>
      <c r="O5" s="46">
        <f aca="true" t="shared" si="6" ref="O5:O34">LARGE(U5:X5,2)</f>
        <v>255</v>
      </c>
      <c r="P5" s="45">
        <f>AVERAGE(AB5:AO5,AS5:IV5)</f>
        <v>190.4090909090909</v>
      </c>
      <c r="Q5" s="5">
        <f>COUNTIF(Z5:IV5,"&gt;0")</f>
        <v>44</v>
      </c>
      <c r="R5" s="5">
        <f>MAX(Z5:IV5)</f>
        <v>303</v>
      </c>
      <c r="S5" s="5">
        <f>SMALL(Z5:IV5,5)</f>
        <v>85</v>
      </c>
      <c r="U5" s="5">
        <f aca="true" t="shared" si="7" ref="U5:U34">LARGE(Z5:AO5,5)</f>
        <v>191</v>
      </c>
      <c r="V5" s="5">
        <f aca="true" t="shared" si="8" ref="V5:V34">LARGE(Z5:AO5,6)</f>
        <v>189</v>
      </c>
      <c r="W5" s="5">
        <f>LARGE(AQ5:IV5,5)</f>
        <v>256</v>
      </c>
      <c r="X5" s="5">
        <f>LARGE(AQ5:IV5,6)</f>
        <v>255</v>
      </c>
      <c r="Z5" s="9">
        <v>0</v>
      </c>
      <c r="AA5" s="9">
        <v>0</v>
      </c>
      <c r="AB5" s="9">
        <v>191</v>
      </c>
      <c r="AC5" s="9">
        <v>239</v>
      </c>
      <c r="AD5" s="9">
        <v>160</v>
      </c>
      <c r="AE5" s="9">
        <v>203</v>
      </c>
      <c r="AF5" s="9">
        <v>232</v>
      </c>
      <c r="AG5" s="9">
        <v>186</v>
      </c>
      <c r="AH5" s="9">
        <v>165</v>
      </c>
      <c r="AI5" s="9">
        <v>123</v>
      </c>
      <c r="AJ5" s="9">
        <v>135</v>
      </c>
      <c r="AK5" s="9">
        <v>175</v>
      </c>
      <c r="AL5" s="9">
        <v>115</v>
      </c>
      <c r="AM5" s="9">
        <v>189</v>
      </c>
      <c r="AN5" s="9">
        <v>187</v>
      </c>
      <c r="AO5" s="9">
        <v>207</v>
      </c>
      <c r="AQ5" s="2">
        <v>0</v>
      </c>
      <c r="AR5" s="2">
        <v>0</v>
      </c>
      <c r="AS5" s="2">
        <v>183</v>
      </c>
      <c r="AT5" s="2">
        <v>201</v>
      </c>
      <c r="AU5" s="2">
        <v>246</v>
      </c>
      <c r="AX5" s="2">
        <v>182</v>
      </c>
      <c r="AY5" s="2">
        <v>85</v>
      </c>
      <c r="AZ5" s="2">
        <v>256</v>
      </c>
      <c r="BA5" s="2">
        <v>128</v>
      </c>
      <c r="BN5" s="2">
        <v>143</v>
      </c>
      <c r="BO5" s="2">
        <v>188</v>
      </c>
      <c r="BP5" s="2">
        <v>285</v>
      </c>
      <c r="BQ5" s="2">
        <v>161</v>
      </c>
      <c r="BR5" s="2">
        <v>192</v>
      </c>
      <c r="BS5" s="2">
        <v>298</v>
      </c>
      <c r="BT5" s="2">
        <v>185</v>
      </c>
      <c r="BW5" s="2">
        <v>303</v>
      </c>
      <c r="BX5" s="2">
        <v>218</v>
      </c>
      <c r="BY5" s="2">
        <v>223</v>
      </c>
      <c r="CD5" s="2">
        <v>167</v>
      </c>
      <c r="CE5" s="2">
        <v>122</v>
      </c>
      <c r="CF5" s="2">
        <v>255</v>
      </c>
      <c r="CG5" s="2">
        <v>196</v>
      </c>
      <c r="CH5" s="2">
        <v>145</v>
      </c>
      <c r="CI5" s="2">
        <v>138</v>
      </c>
      <c r="CL5" s="2">
        <v>186</v>
      </c>
      <c r="CM5" s="2">
        <v>158</v>
      </c>
      <c r="CN5" s="2">
        <v>190</v>
      </c>
      <c r="CU5" s="2">
        <v>197</v>
      </c>
      <c r="CV5" s="2">
        <v>183</v>
      </c>
      <c r="CW5" s="2">
        <v>194</v>
      </c>
      <c r="CX5" s="2">
        <v>263</v>
      </c>
    </row>
    <row r="6" spans="1:96" ht="14.25">
      <c r="A6" s="43">
        <v>2</v>
      </c>
      <c r="B6" s="44" t="s">
        <v>114</v>
      </c>
      <c r="C6" s="44" t="s">
        <v>35</v>
      </c>
      <c r="D6" s="43">
        <v>2</v>
      </c>
      <c r="E6" s="45">
        <f t="shared" si="0"/>
        <v>224.1</v>
      </c>
      <c r="F6" s="46">
        <f t="shared" si="1"/>
        <v>223</v>
      </c>
      <c r="G6" s="46">
        <f t="shared" si="2"/>
        <v>217</v>
      </c>
      <c r="H6" s="46">
        <f t="shared" si="3"/>
        <v>208</v>
      </c>
      <c r="I6" s="46">
        <f t="shared" si="4"/>
        <v>193</v>
      </c>
      <c r="J6" s="46">
        <f>LARGE(AQ6:IV6,1)</f>
        <v>269</v>
      </c>
      <c r="K6" s="46">
        <f>LARGE(AQ6:IV6,2)</f>
        <v>245</v>
      </c>
      <c r="L6" s="46">
        <f>LARGE(AQ6:IV6,3)</f>
        <v>234</v>
      </c>
      <c r="M6" s="46">
        <f>LARGE(AQ6:IV6,4)</f>
        <v>222</v>
      </c>
      <c r="N6" s="46">
        <f t="shared" si="5"/>
        <v>221</v>
      </c>
      <c r="O6" s="46">
        <f t="shared" si="6"/>
        <v>209</v>
      </c>
      <c r="P6" s="45">
        <f>AVERAGE(AB6:AO6,AS6:IV6)</f>
        <v>154.34782608695653</v>
      </c>
      <c r="Q6" s="5">
        <f>COUNTIF(Z6:IV6,"&gt;0")</f>
        <v>46</v>
      </c>
      <c r="R6" s="5">
        <f>MAX(Z6:IV6)</f>
        <v>269</v>
      </c>
      <c r="S6" s="5">
        <f>SMALL(Z6:IV6,5)</f>
        <v>36</v>
      </c>
      <c r="U6" s="5">
        <f t="shared" si="7"/>
        <v>174</v>
      </c>
      <c r="V6" s="5">
        <f t="shared" si="8"/>
        <v>171</v>
      </c>
      <c r="W6" s="5">
        <f>LARGE(AQ6:IV6,5)</f>
        <v>221</v>
      </c>
      <c r="X6" s="5">
        <f>LARGE(AQ6:IV6,6)</f>
        <v>209</v>
      </c>
      <c r="Z6" s="9">
        <v>0</v>
      </c>
      <c r="AA6" s="9">
        <v>0</v>
      </c>
      <c r="AB6" s="9">
        <v>217</v>
      </c>
      <c r="AC6" s="9">
        <v>133</v>
      </c>
      <c r="AD6" s="9">
        <v>118</v>
      </c>
      <c r="AE6" s="9">
        <v>88</v>
      </c>
      <c r="AF6" s="9">
        <v>193</v>
      </c>
      <c r="AG6" s="9">
        <v>137</v>
      </c>
      <c r="AH6" s="9">
        <v>174</v>
      </c>
      <c r="AI6" s="9">
        <v>122</v>
      </c>
      <c r="AJ6" s="9">
        <v>136</v>
      </c>
      <c r="AK6" s="9">
        <v>223</v>
      </c>
      <c r="AL6" s="9">
        <v>171</v>
      </c>
      <c r="AM6" s="9">
        <v>97</v>
      </c>
      <c r="AN6" s="9">
        <v>208</v>
      </c>
      <c r="AO6" s="9">
        <v>97</v>
      </c>
      <c r="AQ6" s="2">
        <v>0</v>
      </c>
      <c r="AR6" s="2">
        <v>0</v>
      </c>
      <c r="AS6" s="2">
        <v>190</v>
      </c>
      <c r="AT6" s="2">
        <v>94</v>
      </c>
      <c r="AU6" s="2">
        <v>143</v>
      </c>
      <c r="AX6" s="2">
        <v>118</v>
      </c>
      <c r="AY6" s="2">
        <v>183</v>
      </c>
      <c r="AZ6" s="2">
        <v>172</v>
      </c>
      <c r="BA6" s="2">
        <v>209</v>
      </c>
      <c r="BH6" s="2">
        <v>222</v>
      </c>
      <c r="BI6" s="2">
        <v>170</v>
      </c>
      <c r="BN6" s="2">
        <v>101</v>
      </c>
      <c r="BO6" s="2">
        <v>221</v>
      </c>
      <c r="BP6" s="2">
        <v>165</v>
      </c>
      <c r="BQ6" s="2">
        <v>110</v>
      </c>
      <c r="BR6" s="2">
        <v>185</v>
      </c>
      <c r="BS6" s="2">
        <v>166</v>
      </c>
      <c r="BT6" s="2">
        <v>269</v>
      </c>
      <c r="BW6" s="2">
        <v>190</v>
      </c>
      <c r="BX6" s="2">
        <v>176</v>
      </c>
      <c r="BY6" s="2">
        <v>245</v>
      </c>
      <c r="CD6" s="2">
        <v>92</v>
      </c>
      <c r="CE6" s="2">
        <v>36</v>
      </c>
      <c r="CF6" s="2">
        <v>146</v>
      </c>
      <c r="CG6" s="2">
        <v>96</v>
      </c>
      <c r="CH6" s="2">
        <v>171</v>
      </c>
      <c r="CI6" s="2">
        <v>173</v>
      </c>
      <c r="CL6" s="2">
        <v>128</v>
      </c>
      <c r="CM6" s="2">
        <v>136</v>
      </c>
      <c r="CN6" s="2">
        <v>139</v>
      </c>
      <c r="CO6" s="2">
        <v>61</v>
      </c>
      <c r="CP6" s="2">
        <v>116</v>
      </c>
      <c r="CQ6" s="2">
        <v>129</v>
      </c>
      <c r="CR6" s="2">
        <v>234</v>
      </c>
    </row>
    <row r="7" spans="1:102" ht="14.25">
      <c r="A7" s="43">
        <v>3</v>
      </c>
      <c r="B7" s="44" t="s">
        <v>62</v>
      </c>
      <c r="C7" s="44" t="s">
        <v>137</v>
      </c>
      <c r="D7" s="43">
        <v>1</v>
      </c>
      <c r="E7" s="45">
        <f t="shared" si="0"/>
        <v>207.1</v>
      </c>
      <c r="F7" s="46">
        <f t="shared" si="1"/>
        <v>206</v>
      </c>
      <c r="G7" s="46">
        <f t="shared" si="2"/>
        <v>189</v>
      </c>
      <c r="H7" s="46">
        <f t="shared" si="3"/>
        <v>181</v>
      </c>
      <c r="I7" s="46">
        <f t="shared" si="4"/>
        <v>180</v>
      </c>
      <c r="J7" s="46">
        <f>LARGE(AQ7:IV7,1)</f>
        <v>242</v>
      </c>
      <c r="K7" s="46">
        <f>LARGE(AQ7:IV7,2)</f>
        <v>226</v>
      </c>
      <c r="L7" s="46">
        <f>LARGE(AQ7:IV7,3)</f>
        <v>215</v>
      </c>
      <c r="M7" s="46">
        <f>LARGE(AQ7:IV7,4)</f>
        <v>213</v>
      </c>
      <c r="N7" s="46">
        <f t="shared" si="5"/>
        <v>211</v>
      </c>
      <c r="O7" s="46">
        <f t="shared" si="6"/>
        <v>208</v>
      </c>
      <c r="P7" s="45">
        <f>AVERAGE(AB7:AO7,AS7:IV7)</f>
        <v>166.5909090909091</v>
      </c>
      <c r="Q7" s="5">
        <f>COUNTIF(Z7:IV7,"&gt;0")</f>
        <v>44</v>
      </c>
      <c r="R7" s="5">
        <f>MAX(Z7:IV7)</f>
        <v>242</v>
      </c>
      <c r="S7" s="5">
        <f>SMALL(Z7:IV7,5)</f>
        <v>70</v>
      </c>
      <c r="U7" s="5">
        <f t="shared" si="7"/>
        <v>177</v>
      </c>
      <c r="V7" s="5">
        <f t="shared" si="8"/>
        <v>162</v>
      </c>
      <c r="W7" s="5">
        <f>LARGE(AQ7:IV7,5)</f>
        <v>211</v>
      </c>
      <c r="X7" s="5">
        <f>LARGE(AQ7:IV7,6)</f>
        <v>208</v>
      </c>
      <c r="Z7" s="9">
        <v>0</v>
      </c>
      <c r="AA7" s="9">
        <v>0</v>
      </c>
      <c r="AB7" s="9">
        <v>137</v>
      </c>
      <c r="AC7" s="9">
        <v>206</v>
      </c>
      <c r="AD7" s="9">
        <v>126</v>
      </c>
      <c r="AE7" s="9">
        <v>162</v>
      </c>
      <c r="AF7" s="9">
        <v>156</v>
      </c>
      <c r="AG7" s="9">
        <v>141</v>
      </c>
      <c r="AH7" s="9">
        <v>148</v>
      </c>
      <c r="AI7" s="9">
        <v>154</v>
      </c>
      <c r="AJ7" s="9">
        <v>126</v>
      </c>
      <c r="AK7" s="9">
        <v>177</v>
      </c>
      <c r="AL7" s="9">
        <v>180</v>
      </c>
      <c r="AM7" s="9">
        <v>156</v>
      </c>
      <c r="AN7" s="9">
        <v>181</v>
      </c>
      <c r="AO7" s="9">
        <v>189</v>
      </c>
      <c r="AQ7" s="2">
        <v>0</v>
      </c>
      <c r="AR7" s="2">
        <v>0</v>
      </c>
      <c r="AS7" s="2">
        <v>187</v>
      </c>
      <c r="AT7" s="2">
        <v>125</v>
      </c>
      <c r="AU7" s="2">
        <v>135</v>
      </c>
      <c r="AX7" s="2">
        <v>226</v>
      </c>
      <c r="AY7" s="2">
        <v>195</v>
      </c>
      <c r="AZ7" s="2">
        <v>112</v>
      </c>
      <c r="BA7" s="2">
        <v>70</v>
      </c>
      <c r="BH7" s="2">
        <v>156</v>
      </c>
      <c r="BI7" s="2">
        <v>185</v>
      </c>
      <c r="BN7" s="2">
        <v>166</v>
      </c>
      <c r="BO7" s="2">
        <v>120</v>
      </c>
      <c r="BP7" s="2">
        <v>242</v>
      </c>
      <c r="BQ7" s="2">
        <v>137</v>
      </c>
      <c r="BR7" s="2">
        <v>155</v>
      </c>
      <c r="BS7" s="2">
        <v>215</v>
      </c>
      <c r="BT7" s="2">
        <v>167</v>
      </c>
      <c r="BW7" s="2">
        <v>201</v>
      </c>
      <c r="BX7" s="2">
        <v>187</v>
      </c>
      <c r="BY7" s="2">
        <v>159</v>
      </c>
      <c r="CD7" s="2">
        <v>153</v>
      </c>
      <c r="CE7" s="2">
        <v>166</v>
      </c>
      <c r="CF7" s="2">
        <v>173</v>
      </c>
      <c r="CG7" s="2">
        <v>208</v>
      </c>
      <c r="CL7" s="2">
        <v>211</v>
      </c>
      <c r="CM7" s="2">
        <v>164</v>
      </c>
      <c r="CN7" s="2">
        <v>173</v>
      </c>
      <c r="CU7" s="2">
        <v>213</v>
      </c>
      <c r="CV7" s="2">
        <v>172</v>
      </c>
      <c r="CW7" s="2">
        <v>148</v>
      </c>
      <c r="CX7" s="2">
        <v>170</v>
      </c>
    </row>
    <row r="8" spans="1:100" ht="14.25">
      <c r="A8" s="43">
        <v>4</v>
      </c>
      <c r="B8" s="44" t="s">
        <v>75</v>
      </c>
      <c r="C8" s="44" t="s">
        <v>136</v>
      </c>
      <c r="D8" s="43">
        <v>1</v>
      </c>
      <c r="E8" s="45">
        <f t="shared" si="0"/>
        <v>206.7</v>
      </c>
      <c r="F8" s="46">
        <f t="shared" si="1"/>
        <v>229</v>
      </c>
      <c r="G8" s="46">
        <f t="shared" si="2"/>
        <v>209</v>
      </c>
      <c r="H8" s="46">
        <f t="shared" si="3"/>
        <v>201</v>
      </c>
      <c r="I8" s="46">
        <f t="shared" si="4"/>
        <v>174</v>
      </c>
      <c r="J8" s="46">
        <f>LARGE(AQ8:IV8,1)</f>
        <v>226</v>
      </c>
      <c r="K8" s="46">
        <f>LARGE(AQ8:IV8,2)</f>
        <v>219</v>
      </c>
      <c r="L8" s="46">
        <f>LARGE(AQ8:IV8,3)</f>
        <v>206</v>
      </c>
      <c r="M8" s="46">
        <f>LARGE(AQ8:IV8,4)</f>
        <v>203</v>
      </c>
      <c r="N8" s="46">
        <f t="shared" si="5"/>
        <v>201</v>
      </c>
      <c r="O8" s="46">
        <f t="shared" si="6"/>
        <v>199</v>
      </c>
      <c r="P8" s="45">
        <f>AVERAGE(AB8:AO8,AS8:IV8)</f>
        <v>171.07894736842104</v>
      </c>
      <c r="Q8" s="5">
        <f>COUNTIF(Z8:IV8,"&gt;0")</f>
        <v>38</v>
      </c>
      <c r="R8" s="5">
        <f>MAX(Z8:IV8)</f>
        <v>229</v>
      </c>
      <c r="S8" s="5">
        <f>SMALL(Z8:IV8,5)</f>
        <v>104</v>
      </c>
      <c r="U8" s="5">
        <f t="shared" si="7"/>
        <v>170</v>
      </c>
      <c r="V8" s="5">
        <f t="shared" si="8"/>
        <v>170</v>
      </c>
      <c r="W8" s="5">
        <f>LARGE(AQ8:IV8,5)</f>
        <v>201</v>
      </c>
      <c r="X8" s="5">
        <f>LARGE(AQ8:IV8,6)</f>
        <v>199</v>
      </c>
      <c r="Z8" s="9">
        <v>0</v>
      </c>
      <c r="AA8" s="9">
        <v>0</v>
      </c>
      <c r="AB8" s="9">
        <v>128</v>
      </c>
      <c r="AC8" s="9">
        <v>165</v>
      </c>
      <c r="AD8" s="9">
        <v>168</v>
      </c>
      <c r="AE8" s="9">
        <v>201</v>
      </c>
      <c r="AF8" s="9">
        <v>209</v>
      </c>
      <c r="AG8" s="9">
        <v>229</v>
      </c>
      <c r="AH8" s="9">
        <v>131</v>
      </c>
      <c r="AI8" s="9">
        <v>156</v>
      </c>
      <c r="AJ8" s="9">
        <v>174</v>
      </c>
      <c r="AK8" s="9">
        <v>144</v>
      </c>
      <c r="AL8" s="9">
        <v>157</v>
      </c>
      <c r="AM8" s="9">
        <v>150</v>
      </c>
      <c r="AN8" s="9">
        <v>170</v>
      </c>
      <c r="AO8" s="9">
        <v>170</v>
      </c>
      <c r="AQ8" s="2">
        <v>0</v>
      </c>
      <c r="AR8" s="2">
        <v>0</v>
      </c>
      <c r="AS8" s="2">
        <v>226</v>
      </c>
      <c r="AT8" s="2">
        <v>192</v>
      </c>
      <c r="AU8" s="2">
        <v>182</v>
      </c>
      <c r="AX8" s="2">
        <v>176</v>
      </c>
      <c r="AY8" s="2">
        <v>115</v>
      </c>
      <c r="AZ8" s="2">
        <v>219</v>
      </c>
      <c r="BA8" s="2">
        <v>104</v>
      </c>
      <c r="BH8" s="2">
        <v>185</v>
      </c>
      <c r="BI8" s="2">
        <v>173</v>
      </c>
      <c r="BP8" s="2">
        <v>203</v>
      </c>
      <c r="BW8" s="2">
        <v>201</v>
      </c>
      <c r="BX8" s="2">
        <v>157</v>
      </c>
      <c r="BY8" s="2">
        <v>198</v>
      </c>
      <c r="CD8" s="2">
        <v>146</v>
      </c>
      <c r="CE8" s="2">
        <v>149</v>
      </c>
      <c r="CF8" s="2">
        <v>199</v>
      </c>
      <c r="CG8" s="2">
        <v>170</v>
      </c>
      <c r="CH8" s="2">
        <v>149</v>
      </c>
      <c r="CI8" s="2">
        <v>182</v>
      </c>
      <c r="CL8" s="2">
        <v>133</v>
      </c>
      <c r="CM8" s="2">
        <v>206</v>
      </c>
      <c r="CN8" s="2">
        <v>146</v>
      </c>
      <c r="CU8" s="2">
        <v>156</v>
      </c>
      <c r="CV8" s="2">
        <v>182</v>
      </c>
    </row>
    <row r="9" spans="1:100" ht="14.25">
      <c r="A9" s="43">
        <v>5</v>
      </c>
      <c r="B9" s="44" t="s">
        <v>96</v>
      </c>
      <c r="C9" s="44" t="s">
        <v>97</v>
      </c>
      <c r="D9" s="43">
        <v>1</v>
      </c>
      <c r="E9" s="45">
        <f t="shared" si="0"/>
        <v>201.2</v>
      </c>
      <c r="F9" s="46">
        <f t="shared" si="1"/>
        <v>219</v>
      </c>
      <c r="G9" s="46">
        <f t="shared" si="2"/>
        <v>204</v>
      </c>
      <c r="H9" s="46">
        <f t="shared" si="3"/>
        <v>192</v>
      </c>
      <c r="I9" s="46">
        <f t="shared" si="4"/>
        <v>179</v>
      </c>
      <c r="J9" s="46">
        <f>LARGE(AQ9:IV9,1)</f>
        <v>240</v>
      </c>
      <c r="K9" s="46">
        <f>LARGE(AQ9:IV9,2)</f>
        <v>217</v>
      </c>
      <c r="L9" s="46">
        <f>LARGE(AQ9:IV9,3)</f>
        <v>196</v>
      </c>
      <c r="M9" s="46">
        <f>LARGE(AQ9:IV9,4)</f>
        <v>195</v>
      </c>
      <c r="N9" s="46">
        <f t="shared" si="5"/>
        <v>185</v>
      </c>
      <c r="O9" s="46">
        <f t="shared" si="6"/>
        <v>185</v>
      </c>
      <c r="P9" s="45">
        <f>AVERAGE(AB9:AO9,AS9:IV9)</f>
        <v>147.58695652173913</v>
      </c>
      <c r="Q9" s="5">
        <f>COUNTIF(Z9:IV9,"&gt;0")</f>
        <v>46</v>
      </c>
      <c r="R9" s="5">
        <f>MAX(Z9:IV9)</f>
        <v>240</v>
      </c>
      <c r="S9" s="5">
        <f>SMALL(Z9:IV9,5)</f>
        <v>66</v>
      </c>
      <c r="U9" s="5">
        <f t="shared" si="7"/>
        <v>162</v>
      </c>
      <c r="V9" s="5">
        <f t="shared" si="8"/>
        <v>160</v>
      </c>
      <c r="W9" s="5">
        <f>LARGE(AQ9:IV9,5)</f>
        <v>185</v>
      </c>
      <c r="X9" s="5">
        <f>LARGE(AQ9:IV9,6)</f>
        <v>185</v>
      </c>
      <c r="Z9" s="9">
        <v>0</v>
      </c>
      <c r="AA9" s="9">
        <v>0</v>
      </c>
      <c r="AB9" s="9">
        <v>219</v>
      </c>
      <c r="AC9" s="9">
        <v>152</v>
      </c>
      <c r="AD9" s="9">
        <v>179</v>
      </c>
      <c r="AE9" s="9">
        <v>134</v>
      </c>
      <c r="AF9" s="9">
        <v>192</v>
      </c>
      <c r="AG9" s="9">
        <v>160</v>
      </c>
      <c r="AH9" s="9">
        <v>162</v>
      </c>
      <c r="AI9" s="9">
        <v>66</v>
      </c>
      <c r="AJ9" s="9">
        <v>124</v>
      </c>
      <c r="AK9" s="9">
        <v>76</v>
      </c>
      <c r="AL9" s="9">
        <v>111</v>
      </c>
      <c r="AM9" s="9">
        <v>109</v>
      </c>
      <c r="AN9" s="9">
        <v>204</v>
      </c>
      <c r="AO9" s="9">
        <v>140</v>
      </c>
      <c r="AQ9" s="2">
        <v>0</v>
      </c>
      <c r="AR9" s="2">
        <v>0</v>
      </c>
      <c r="AT9" s="2">
        <v>116</v>
      </c>
      <c r="AU9" s="2">
        <v>185</v>
      </c>
      <c r="AV9" s="2">
        <v>175</v>
      </c>
      <c r="AW9" s="2">
        <v>166</v>
      </c>
      <c r="AZ9" s="2">
        <v>175</v>
      </c>
      <c r="BA9" s="2">
        <v>131</v>
      </c>
      <c r="BB9" s="2">
        <v>136</v>
      </c>
      <c r="BC9" s="2">
        <v>127</v>
      </c>
      <c r="BD9" s="2">
        <v>143</v>
      </c>
      <c r="BE9" s="2">
        <v>90</v>
      </c>
      <c r="BH9" s="2">
        <v>217</v>
      </c>
      <c r="BI9" s="2">
        <v>180</v>
      </c>
      <c r="BN9" s="2">
        <v>104</v>
      </c>
      <c r="BO9" s="2">
        <v>167</v>
      </c>
      <c r="BP9" s="2">
        <v>195</v>
      </c>
      <c r="BQ9" s="2">
        <v>185</v>
      </c>
      <c r="BR9" s="2">
        <v>196</v>
      </c>
      <c r="BU9" s="2">
        <v>113</v>
      </c>
      <c r="BV9" s="2">
        <v>97</v>
      </c>
      <c r="BW9" s="2">
        <v>98</v>
      </c>
      <c r="BX9" s="2">
        <v>128</v>
      </c>
      <c r="BY9" s="2">
        <v>240</v>
      </c>
      <c r="BZ9" s="2">
        <v>150</v>
      </c>
      <c r="CA9" s="2">
        <v>162</v>
      </c>
      <c r="CD9" s="2">
        <v>162</v>
      </c>
      <c r="CE9" s="2">
        <v>132</v>
      </c>
      <c r="CF9" s="2">
        <v>118</v>
      </c>
      <c r="CG9" s="2">
        <v>132</v>
      </c>
      <c r="CJ9" s="2">
        <v>133</v>
      </c>
      <c r="CK9" s="2">
        <v>77</v>
      </c>
      <c r="CU9" s="2">
        <v>164</v>
      </c>
      <c r="CV9" s="2">
        <v>167</v>
      </c>
    </row>
    <row r="10" spans="1:100" ht="14.25">
      <c r="A10" s="43">
        <v>6</v>
      </c>
      <c r="B10" s="44" t="s">
        <v>83</v>
      </c>
      <c r="C10" s="44" t="s">
        <v>44</v>
      </c>
      <c r="D10" s="43">
        <v>1</v>
      </c>
      <c r="E10" s="45">
        <f t="shared" si="0"/>
        <v>198.7</v>
      </c>
      <c r="F10" s="46">
        <f t="shared" si="1"/>
        <v>212</v>
      </c>
      <c r="G10" s="46">
        <f t="shared" si="2"/>
        <v>173</v>
      </c>
      <c r="H10" s="46">
        <f t="shared" si="3"/>
        <v>157</v>
      </c>
      <c r="I10" s="46">
        <f t="shared" si="4"/>
        <v>125</v>
      </c>
      <c r="J10" s="46">
        <f>LARGE(AQ10:IV10,1)</f>
        <v>245</v>
      </c>
      <c r="K10" s="46">
        <f>LARGE(AQ10:IV10,2)</f>
        <v>234</v>
      </c>
      <c r="L10" s="46">
        <f>LARGE(AQ10:IV10,3)</f>
        <v>218</v>
      </c>
      <c r="M10" s="46">
        <f>LARGE(AQ10:IV10,4)</f>
        <v>212</v>
      </c>
      <c r="N10" s="46">
        <f t="shared" si="5"/>
        <v>209</v>
      </c>
      <c r="O10" s="46">
        <f t="shared" si="6"/>
        <v>202</v>
      </c>
      <c r="P10" s="45">
        <f>AVERAGE(AB10:AO10,AS10:IV10)</f>
        <v>163.26315789473685</v>
      </c>
      <c r="Q10" s="5">
        <f>COUNTIF(Z10:IV10,"&gt;0")</f>
        <v>38</v>
      </c>
      <c r="R10" s="5">
        <f>MAX(Z10:IV10)</f>
        <v>245</v>
      </c>
      <c r="S10" s="5">
        <f>SMALL(Z10:IV10,5)</f>
        <v>87</v>
      </c>
      <c r="U10" s="5">
        <f t="shared" si="7"/>
        <v>106</v>
      </c>
      <c r="V10" s="5">
        <f t="shared" si="8"/>
        <v>104</v>
      </c>
      <c r="W10" s="5">
        <f>LARGE(AQ10:IV10,5)</f>
        <v>209</v>
      </c>
      <c r="X10" s="5">
        <f>LARGE(AQ10:IV10,6)</f>
        <v>202</v>
      </c>
      <c r="Z10" s="9">
        <v>0</v>
      </c>
      <c r="AA10" s="9">
        <v>0</v>
      </c>
      <c r="AB10" s="9">
        <v>106</v>
      </c>
      <c r="AC10" s="9">
        <v>104</v>
      </c>
      <c r="AD10" s="9">
        <v>125</v>
      </c>
      <c r="AE10" s="9">
        <v>157</v>
      </c>
      <c r="AF10" s="9">
        <v>173</v>
      </c>
      <c r="AG10" s="9">
        <v>212</v>
      </c>
      <c r="AH10" s="9"/>
      <c r="AI10" s="9"/>
      <c r="AJ10" s="9"/>
      <c r="AK10" s="9"/>
      <c r="AL10" s="9"/>
      <c r="AM10" s="9"/>
      <c r="AN10" s="9"/>
      <c r="AO10" s="9"/>
      <c r="AQ10" s="2">
        <v>0</v>
      </c>
      <c r="AR10" s="2">
        <v>0</v>
      </c>
      <c r="AT10" s="2">
        <v>187</v>
      </c>
      <c r="AU10" s="2">
        <v>163</v>
      </c>
      <c r="AV10" s="2">
        <v>218</v>
      </c>
      <c r="AW10" s="2">
        <v>124</v>
      </c>
      <c r="BB10" s="2">
        <v>184</v>
      </c>
      <c r="BC10" s="2">
        <v>91</v>
      </c>
      <c r="BD10" s="2">
        <v>234</v>
      </c>
      <c r="BE10" s="2">
        <v>174</v>
      </c>
      <c r="BF10" s="2">
        <v>196</v>
      </c>
      <c r="BG10" s="2">
        <v>197</v>
      </c>
      <c r="BH10" s="2">
        <v>130</v>
      </c>
      <c r="BI10" s="2">
        <v>118</v>
      </c>
      <c r="BJ10" s="2">
        <v>155</v>
      </c>
      <c r="BK10" s="2">
        <v>200</v>
      </c>
      <c r="BN10" s="2">
        <v>110</v>
      </c>
      <c r="BO10" s="2">
        <v>184</v>
      </c>
      <c r="BP10" s="2">
        <v>120</v>
      </c>
      <c r="BQ10" s="2">
        <v>129</v>
      </c>
      <c r="BR10" s="2">
        <v>245</v>
      </c>
      <c r="BW10" s="2">
        <v>162</v>
      </c>
      <c r="BX10" s="2">
        <v>202</v>
      </c>
      <c r="BY10" s="2">
        <v>212</v>
      </c>
      <c r="BZ10" s="2">
        <v>198</v>
      </c>
      <c r="CA10" s="2">
        <v>158</v>
      </c>
      <c r="CB10" s="2">
        <v>87</v>
      </c>
      <c r="CC10" s="2">
        <v>209</v>
      </c>
      <c r="CD10" s="2">
        <v>162</v>
      </c>
      <c r="CE10" s="2">
        <v>139</v>
      </c>
      <c r="CF10" s="2">
        <v>155</v>
      </c>
      <c r="CG10" s="2">
        <v>143</v>
      </c>
      <c r="CU10" s="2">
        <v>150</v>
      </c>
      <c r="CV10" s="2">
        <v>191</v>
      </c>
    </row>
    <row r="11" spans="1:100" ht="14.25">
      <c r="A11" s="43">
        <v>7</v>
      </c>
      <c r="B11" s="44" t="s">
        <v>112</v>
      </c>
      <c r="C11" s="44" t="s">
        <v>26</v>
      </c>
      <c r="D11" s="43">
        <v>1</v>
      </c>
      <c r="E11" s="45">
        <f t="shared" si="0"/>
        <v>196.8</v>
      </c>
      <c r="F11" s="46">
        <f t="shared" si="1"/>
        <v>210</v>
      </c>
      <c r="G11" s="46">
        <f t="shared" si="2"/>
        <v>196</v>
      </c>
      <c r="H11" s="46">
        <f t="shared" si="3"/>
        <v>180</v>
      </c>
      <c r="I11" s="46">
        <f t="shared" si="4"/>
        <v>161</v>
      </c>
      <c r="J11" s="46">
        <f>LARGE(AQ11:IV11,1)</f>
        <v>227</v>
      </c>
      <c r="K11" s="46">
        <f>LARGE(AQ11:IV11,2)</f>
        <v>210</v>
      </c>
      <c r="L11" s="46">
        <f>LARGE(AQ11:IV11,3)</f>
        <v>209</v>
      </c>
      <c r="M11" s="46">
        <f>LARGE(AQ11:IV11,4)</f>
        <v>193</v>
      </c>
      <c r="N11" s="46">
        <f t="shared" si="5"/>
        <v>193</v>
      </c>
      <c r="O11" s="46">
        <f t="shared" si="6"/>
        <v>189</v>
      </c>
      <c r="P11" s="45">
        <f>AVERAGE(AB11:AO11,AS11:IV11)</f>
        <v>155.65217391304347</v>
      </c>
      <c r="Q11" s="5">
        <f>COUNTIF(Z11:IV11,"&gt;0")</f>
        <v>46</v>
      </c>
      <c r="R11" s="5">
        <f>MAX(Z11:IV11)</f>
        <v>227</v>
      </c>
      <c r="S11" s="5">
        <f>SMALL(Z11:IV11,5)</f>
        <v>88</v>
      </c>
      <c r="U11" s="5">
        <f t="shared" si="7"/>
        <v>155</v>
      </c>
      <c r="V11" s="5">
        <f t="shared" si="8"/>
        <v>152</v>
      </c>
      <c r="W11" s="5">
        <f>LARGE(AQ11:IV11,5)</f>
        <v>193</v>
      </c>
      <c r="X11" s="5">
        <f>LARGE(AQ11:IV11,6)</f>
        <v>189</v>
      </c>
      <c r="Z11" s="9">
        <v>0</v>
      </c>
      <c r="AA11" s="9">
        <v>0</v>
      </c>
      <c r="AB11" s="9">
        <v>180</v>
      </c>
      <c r="AC11" s="9">
        <v>161</v>
      </c>
      <c r="AD11" s="9">
        <v>118</v>
      </c>
      <c r="AE11" s="9">
        <v>88</v>
      </c>
      <c r="AF11" s="9">
        <v>210</v>
      </c>
      <c r="AG11" s="9">
        <v>128</v>
      </c>
      <c r="AH11" s="9">
        <v>155</v>
      </c>
      <c r="AI11" s="9">
        <v>129</v>
      </c>
      <c r="AJ11" s="9">
        <v>127</v>
      </c>
      <c r="AK11" s="9">
        <v>150</v>
      </c>
      <c r="AL11" s="9">
        <v>144</v>
      </c>
      <c r="AM11" s="9">
        <v>196</v>
      </c>
      <c r="AN11" s="9">
        <v>129</v>
      </c>
      <c r="AO11" s="9">
        <v>152</v>
      </c>
      <c r="AQ11" s="2">
        <v>0</v>
      </c>
      <c r="AR11" s="2">
        <v>0</v>
      </c>
      <c r="AT11" s="2">
        <v>133</v>
      </c>
      <c r="AU11" s="2">
        <v>93</v>
      </c>
      <c r="AV11" s="2">
        <v>209</v>
      </c>
      <c r="AW11" s="2">
        <v>160</v>
      </c>
      <c r="AX11" s="2">
        <v>184</v>
      </c>
      <c r="AY11" s="2">
        <v>227</v>
      </c>
      <c r="AZ11" s="2">
        <v>166</v>
      </c>
      <c r="BA11" s="2">
        <v>174</v>
      </c>
      <c r="BD11" s="2">
        <v>168</v>
      </c>
      <c r="BE11" s="2">
        <v>193</v>
      </c>
      <c r="BF11" s="2">
        <v>125</v>
      </c>
      <c r="BG11" s="2">
        <v>173</v>
      </c>
      <c r="BH11" s="2">
        <v>109</v>
      </c>
      <c r="BI11" s="2">
        <v>148</v>
      </c>
      <c r="BN11" s="2">
        <v>193</v>
      </c>
      <c r="BO11" s="2">
        <v>164</v>
      </c>
      <c r="BP11" s="2">
        <v>210</v>
      </c>
      <c r="BU11" s="2">
        <v>156</v>
      </c>
      <c r="BV11" s="2">
        <v>189</v>
      </c>
      <c r="BW11" s="2">
        <v>145</v>
      </c>
      <c r="BZ11" s="2">
        <v>188</v>
      </c>
      <c r="CA11" s="2">
        <v>164</v>
      </c>
      <c r="CB11" s="2">
        <v>159</v>
      </c>
      <c r="CC11" s="2">
        <v>181</v>
      </c>
      <c r="CD11" s="2">
        <v>130</v>
      </c>
      <c r="CE11" s="2">
        <v>92</v>
      </c>
      <c r="CF11" s="2">
        <v>119</v>
      </c>
      <c r="CG11" s="2">
        <v>105</v>
      </c>
      <c r="CJ11" s="2">
        <v>154</v>
      </c>
      <c r="CK11" s="2">
        <v>168</v>
      </c>
      <c r="CU11" s="2">
        <v>152</v>
      </c>
      <c r="CV11" s="2">
        <v>162</v>
      </c>
    </row>
    <row r="12" spans="1:98" ht="14.25">
      <c r="A12" s="43">
        <v>8</v>
      </c>
      <c r="B12" s="44" t="s">
        <v>104</v>
      </c>
      <c r="C12" s="44" t="s">
        <v>31</v>
      </c>
      <c r="D12" s="43">
        <v>1</v>
      </c>
      <c r="E12" s="45">
        <f t="shared" si="0"/>
        <v>196.6</v>
      </c>
      <c r="F12" s="46">
        <f t="shared" si="1"/>
        <v>179</v>
      </c>
      <c r="G12" s="46">
        <f t="shared" si="2"/>
        <v>177</v>
      </c>
      <c r="H12" s="46">
        <f t="shared" si="3"/>
        <v>172</v>
      </c>
      <c r="I12" s="46">
        <f t="shared" si="4"/>
        <v>172</v>
      </c>
      <c r="J12" s="46">
        <f>LARGE(AQ12:IV12,1)</f>
        <v>235</v>
      </c>
      <c r="K12" s="46">
        <f>LARGE(AQ12:IV12,2)</f>
        <v>217</v>
      </c>
      <c r="L12" s="46">
        <f>LARGE(AQ12:IV12,3)</f>
        <v>215</v>
      </c>
      <c r="M12" s="46">
        <f>LARGE(AQ12:IV12,4)</f>
        <v>203</v>
      </c>
      <c r="N12" s="46">
        <f t="shared" si="5"/>
        <v>199</v>
      </c>
      <c r="O12" s="46">
        <f t="shared" si="6"/>
        <v>197</v>
      </c>
      <c r="P12" s="45">
        <f>AVERAGE(AB12:AO12,AS12:IV12)</f>
        <v>136.72</v>
      </c>
      <c r="Q12" s="5">
        <f>COUNTIF(Z12:IV12,"&gt;0")</f>
        <v>50</v>
      </c>
      <c r="R12" s="5">
        <f>MAX(Z12:IV12)</f>
        <v>235</v>
      </c>
      <c r="S12" s="5">
        <f>SMALL(Z12:IV12,5)</f>
        <v>52</v>
      </c>
      <c r="U12" s="5">
        <f t="shared" si="7"/>
        <v>150</v>
      </c>
      <c r="V12" s="5">
        <f t="shared" si="8"/>
        <v>119</v>
      </c>
      <c r="W12" s="5">
        <f>LARGE(AQ12:IV12,5)</f>
        <v>199</v>
      </c>
      <c r="X12" s="5">
        <f>LARGE(AQ12:IV12,6)</f>
        <v>197</v>
      </c>
      <c r="Z12" s="9">
        <v>0</v>
      </c>
      <c r="AA12" s="9">
        <v>0</v>
      </c>
      <c r="AB12" s="9">
        <v>150</v>
      </c>
      <c r="AC12" s="9">
        <v>172</v>
      </c>
      <c r="AD12" s="9">
        <v>113</v>
      </c>
      <c r="AE12" s="9">
        <v>177</v>
      </c>
      <c r="AF12" s="9">
        <v>172</v>
      </c>
      <c r="AG12" s="9">
        <v>179</v>
      </c>
      <c r="AH12" s="9">
        <v>77</v>
      </c>
      <c r="AI12" s="9">
        <v>83</v>
      </c>
      <c r="AJ12" s="9">
        <v>57</v>
      </c>
      <c r="AK12" s="9">
        <v>79</v>
      </c>
      <c r="AL12" s="9">
        <v>116</v>
      </c>
      <c r="AM12" s="9">
        <v>105</v>
      </c>
      <c r="AN12" s="9">
        <v>98</v>
      </c>
      <c r="AO12" s="9">
        <v>119</v>
      </c>
      <c r="AQ12" s="2">
        <v>0</v>
      </c>
      <c r="AR12" s="2">
        <v>0</v>
      </c>
      <c r="AT12" s="2">
        <v>131</v>
      </c>
      <c r="AU12" s="2">
        <v>178</v>
      </c>
      <c r="AV12" s="2">
        <v>153</v>
      </c>
      <c r="AW12" s="2">
        <v>180</v>
      </c>
      <c r="BD12" s="2">
        <v>155</v>
      </c>
      <c r="BE12" s="2">
        <v>132</v>
      </c>
      <c r="BF12" s="2">
        <v>70</v>
      </c>
      <c r="BG12" s="2">
        <v>97</v>
      </c>
      <c r="BH12" s="2">
        <v>52</v>
      </c>
      <c r="BI12" s="2">
        <v>86</v>
      </c>
      <c r="BJ12" s="2">
        <v>157</v>
      </c>
      <c r="BK12" s="2">
        <v>167</v>
      </c>
      <c r="BL12" s="2">
        <v>109</v>
      </c>
      <c r="BM12" s="2">
        <v>199</v>
      </c>
      <c r="BN12" s="2">
        <v>75</v>
      </c>
      <c r="BO12" s="2">
        <v>126</v>
      </c>
      <c r="BQ12" s="2">
        <v>114</v>
      </c>
      <c r="BR12" s="2">
        <v>143</v>
      </c>
      <c r="BS12" s="2">
        <v>181</v>
      </c>
      <c r="BT12" s="2">
        <v>217</v>
      </c>
      <c r="BU12" s="2">
        <v>139</v>
      </c>
      <c r="BV12" s="2">
        <v>137</v>
      </c>
      <c r="CD12" s="2">
        <v>73</v>
      </c>
      <c r="CE12" s="2">
        <v>127</v>
      </c>
      <c r="CF12" s="2">
        <v>124</v>
      </c>
      <c r="CG12" s="2">
        <v>170</v>
      </c>
      <c r="CH12" s="2">
        <v>191</v>
      </c>
      <c r="CI12" s="2">
        <v>197</v>
      </c>
      <c r="CJ12" s="2">
        <v>117</v>
      </c>
      <c r="CK12" s="2">
        <v>235</v>
      </c>
      <c r="CO12" s="2">
        <v>120</v>
      </c>
      <c r="CP12" s="2">
        <v>89</v>
      </c>
      <c r="CQ12" s="2">
        <v>136</v>
      </c>
      <c r="CR12" s="2">
        <v>215</v>
      </c>
      <c r="CS12" s="2">
        <v>144</v>
      </c>
      <c r="CT12" s="2">
        <v>203</v>
      </c>
    </row>
    <row r="13" spans="1:100" ht="14.25">
      <c r="A13" s="43">
        <v>9</v>
      </c>
      <c r="B13" s="44" t="s">
        <v>158</v>
      </c>
      <c r="C13" s="44" t="s">
        <v>35</v>
      </c>
      <c r="D13" s="43">
        <v>1</v>
      </c>
      <c r="E13" s="45">
        <f t="shared" si="0"/>
        <v>191</v>
      </c>
      <c r="F13" s="46">
        <f t="shared" si="1"/>
        <v>180</v>
      </c>
      <c r="G13" s="46">
        <f t="shared" si="2"/>
        <v>164</v>
      </c>
      <c r="H13" s="46">
        <f t="shared" si="3"/>
        <v>161</v>
      </c>
      <c r="I13" s="46">
        <f t="shared" si="4"/>
        <v>161</v>
      </c>
      <c r="J13" s="46">
        <f>LARGE(AQ13:IV13,1)</f>
        <v>241</v>
      </c>
      <c r="K13" s="46">
        <f>LARGE(AQ13:IV13,2)</f>
        <v>233</v>
      </c>
      <c r="L13" s="46">
        <f>LARGE(AQ13:IV13,3)</f>
        <v>212</v>
      </c>
      <c r="M13" s="46">
        <f>LARGE(AQ13:IV13,4)</f>
        <v>209</v>
      </c>
      <c r="N13" s="46">
        <f t="shared" si="5"/>
        <v>181</v>
      </c>
      <c r="O13" s="46">
        <f t="shared" si="6"/>
        <v>168</v>
      </c>
      <c r="P13" s="45">
        <f>AVERAGE(AB13:AO13,AS13:IV13)</f>
        <v>140.6</v>
      </c>
      <c r="Q13" s="5">
        <f>COUNTIF(Z13:IV13,"&gt;0")</f>
        <v>40</v>
      </c>
      <c r="R13" s="5">
        <f>MAX(Z13:IV13)</f>
        <v>241</v>
      </c>
      <c r="S13" s="5">
        <f>SMALL(Z13:IV13,5)</f>
        <v>56</v>
      </c>
      <c r="U13" s="5">
        <f t="shared" si="7"/>
        <v>154</v>
      </c>
      <c r="V13" s="5">
        <f t="shared" si="8"/>
        <v>149</v>
      </c>
      <c r="W13" s="5">
        <f>LARGE(AQ13:IV13,5)</f>
        <v>181</v>
      </c>
      <c r="X13" s="5">
        <f>LARGE(AQ13:IV13,6)</f>
        <v>168</v>
      </c>
      <c r="Z13" s="9">
        <v>0</v>
      </c>
      <c r="AA13" s="9">
        <v>0</v>
      </c>
      <c r="AB13" s="9">
        <v>154</v>
      </c>
      <c r="AC13" s="9">
        <v>131</v>
      </c>
      <c r="AD13" s="9">
        <v>56</v>
      </c>
      <c r="AE13" s="9">
        <v>108</v>
      </c>
      <c r="AF13" s="9">
        <v>115</v>
      </c>
      <c r="AG13" s="9">
        <v>136</v>
      </c>
      <c r="AH13" s="9">
        <v>161</v>
      </c>
      <c r="AI13" s="9">
        <v>143</v>
      </c>
      <c r="AJ13" s="9">
        <v>161</v>
      </c>
      <c r="AK13" s="9">
        <v>89</v>
      </c>
      <c r="AL13" s="9">
        <v>180</v>
      </c>
      <c r="AM13" s="9">
        <v>80</v>
      </c>
      <c r="AN13" s="9">
        <v>149</v>
      </c>
      <c r="AO13" s="9">
        <v>164</v>
      </c>
      <c r="AQ13" s="2">
        <v>0</v>
      </c>
      <c r="AR13" s="2">
        <v>0</v>
      </c>
      <c r="AT13" s="2">
        <v>85</v>
      </c>
      <c r="AU13" s="2">
        <v>89</v>
      </c>
      <c r="AX13" s="2">
        <v>117</v>
      </c>
      <c r="AY13" s="2">
        <v>91</v>
      </c>
      <c r="AZ13" s="2">
        <v>121</v>
      </c>
      <c r="BA13" s="2">
        <v>141</v>
      </c>
      <c r="BH13" s="2">
        <v>241</v>
      </c>
      <c r="BI13" s="2">
        <v>140</v>
      </c>
      <c r="BN13" s="2">
        <v>132</v>
      </c>
      <c r="BO13" s="2">
        <v>153</v>
      </c>
      <c r="BP13" s="2">
        <v>145</v>
      </c>
      <c r="BQ13" s="2">
        <v>209</v>
      </c>
      <c r="BR13" s="2">
        <v>136</v>
      </c>
      <c r="BS13" s="2">
        <v>104</v>
      </c>
      <c r="BT13" s="2">
        <v>168</v>
      </c>
      <c r="BW13" s="2">
        <v>134</v>
      </c>
      <c r="BX13" s="2">
        <v>233</v>
      </c>
      <c r="BY13" s="2">
        <v>212</v>
      </c>
      <c r="CD13" s="2">
        <v>147</v>
      </c>
      <c r="CE13" s="2">
        <v>98</v>
      </c>
      <c r="CF13" s="2">
        <v>149</v>
      </c>
      <c r="CG13" s="2">
        <v>108</v>
      </c>
      <c r="CH13" s="2">
        <v>168</v>
      </c>
      <c r="CI13" s="2">
        <v>138</v>
      </c>
      <c r="CU13" s="2">
        <v>157</v>
      </c>
      <c r="CV13" s="2">
        <v>181</v>
      </c>
    </row>
    <row r="14" spans="1:100" ht="14.25">
      <c r="A14" s="43">
        <v>10</v>
      </c>
      <c r="B14" s="44" t="s">
        <v>93</v>
      </c>
      <c r="C14" s="44" t="s">
        <v>35</v>
      </c>
      <c r="D14" s="43">
        <v>1</v>
      </c>
      <c r="E14" s="45">
        <f t="shared" si="0"/>
        <v>188.7</v>
      </c>
      <c r="F14" s="46">
        <f t="shared" si="1"/>
        <v>168</v>
      </c>
      <c r="G14" s="46">
        <f t="shared" si="2"/>
        <v>160</v>
      </c>
      <c r="H14" s="46">
        <f t="shared" si="3"/>
        <v>143</v>
      </c>
      <c r="I14" s="46">
        <f t="shared" si="4"/>
        <v>140</v>
      </c>
      <c r="J14" s="46">
        <f>LARGE(AQ14:IV14,1)</f>
        <v>255</v>
      </c>
      <c r="K14" s="46">
        <f>LARGE(AQ14:IV14,2)</f>
        <v>232</v>
      </c>
      <c r="L14" s="46">
        <f>LARGE(AQ14:IV14,3)</f>
        <v>218</v>
      </c>
      <c r="M14" s="46">
        <f>LARGE(AQ14:IV14,4)</f>
        <v>211</v>
      </c>
      <c r="N14" s="46">
        <f t="shared" si="5"/>
        <v>191</v>
      </c>
      <c r="O14" s="46">
        <f t="shared" si="6"/>
        <v>169</v>
      </c>
      <c r="P14" s="45">
        <f>AVERAGE(AB14:AO14,AS14:IV14)</f>
        <v>140.10526315789474</v>
      </c>
      <c r="Q14" s="5">
        <f>COUNTIF(Z14:IV14,"&gt;0")</f>
        <v>38</v>
      </c>
      <c r="R14" s="5">
        <f>MAX(Z14:IV14)</f>
        <v>255</v>
      </c>
      <c r="S14" s="5">
        <f>SMALL(Z14:IV14,5)</f>
        <v>76</v>
      </c>
      <c r="U14" s="5">
        <f t="shared" si="7"/>
        <v>130</v>
      </c>
      <c r="V14" s="5">
        <f t="shared" si="8"/>
        <v>111</v>
      </c>
      <c r="W14" s="5">
        <f>LARGE(AQ14:IV14,5)</f>
        <v>191</v>
      </c>
      <c r="X14" s="5">
        <f>LARGE(AQ14:IV14,6)</f>
        <v>169</v>
      </c>
      <c r="Z14" s="9">
        <v>0</v>
      </c>
      <c r="AA14" s="9">
        <v>0</v>
      </c>
      <c r="AB14" s="9">
        <v>140</v>
      </c>
      <c r="AC14" s="9">
        <v>85</v>
      </c>
      <c r="AD14" s="9">
        <v>130</v>
      </c>
      <c r="AE14" s="9">
        <v>82</v>
      </c>
      <c r="AF14" s="9">
        <v>79</v>
      </c>
      <c r="AG14" s="9">
        <v>160</v>
      </c>
      <c r="AH14" s="9">
        <v>143</v>
      </c>
      <c r="AI14" s="9">
        <v>99</v>
      </c>
      <c r="AJ14" s="9">
        <v>111</v>
      </c>
      <c r="AK14" s="9">
        <v>168</v>
      </c>
      <c r="AL14" s="9"/>
      <c r="AM14" s="9"/>
      <c r="AN14" s="9"/>
      <c r="AO14" s="9"/>
      <c r="AQ14" s="2">
        <v>0</v>
      </c>
      <c r="AR14" s="2">
        <v>0</v>
      </c>
      <c r="AS14" s="2">
        <v>97</v>
      </c>
      <c r="AT14" s="2">
        <v>232</v>
      </c>
      <c r="AU14" s="2">
        <v>162</v>
      </c>
      <c r="AX14" s="2">
        <v>135</v>
      </c>
      <c r="AY14" s="2">
        <v>131</v>
      </c>
      <c r="AZ14" s="2">
        <v>128</v>
      </c>
      <c r="BA14" s="2">
        <v>163</v>
      </c>
      <c r="BH14" s="2">
        <v>122</v>
      </c>
      <c r="BI14" s="2">
        <v>132</v>
      </c>
      <c r="BN14" s="2">
        <v>169</v>
      </c>
      <c r="BO14" s="2">
        <v>162</v>
      </c>
      <c r="BP14" s="2">
        <v>104</v>
      </c>
      <c r="BQ14" s="2">
        <v>142</v>
      </c>
      <c r="BR14" s="2">
        <v>211</v>
      </c>
      <c r="BS14" s="2">
        <v>255</v>
      </c>
      <c r="BT14" s="2">
        <v>218</v>
      </c>
      <c r="BW14" s="2">
        <v>191</v>
      </c>
      <c r="BX14" s="2">
        <v>129</v>
      </c>
      <c r="BY14" s="2">
        <v>121</v>
      </c>
      <c r="CD14" s="2">
        <v>145</v>
      </c>
      <c r="CE14" s="2">
        <v>99</v>
      </c>
      <c r="CH14" s="2">
        <v>169</v>
      </c>
      <c r="CI14" s="2">
        <v>144</v>
      </c>
      <c r="CL14" s="2">
        <v>76</v>
      </c>
      <c r="CM14" s="2">
        <v>114</v>
      </c>
      <c r="CN14" s="2">
        <v>141</v>
      </c>
      <c r="CU14" s="2">
        <v>97</v>
      </c>
      <c r="CV14" s="2">
        <v>138</v>
      </c>
    </row>
    <row r="15" spans="1:98" ht="14.25">
      <c r="A15" s="43">
        <v>11</v>
      </c>
      <c r="B15" s="44" t="s">
        <v>61</v>
      </c>
      <c r="C15" s="44" t="s">
        <v>52</v>
      </c>
      <c r="D15" s="43" t="s">
        <v>168</v>
      </c>
      <c r="E15" s="45">
        <f t="shared" si="0"/>
        <v>185.8</v>
      </c>
      <c r="F15" s="46">
        <f t="shared" si="1"/>
        <v>197</v>
      </c>
      <c r="G15" s="46">
        <f t="shared" si="2"/>
        <v>165</v>
      </c>
      <c r="H15" s="46">
        <f t="shared" si="3"/>
        <v>155</v>
      </c>
      <c r="I15" s="46">
        <f t="shared" si="4"/>
        <v>154</v>
      </c>
      <c r="J15" s="46">
        <f>LARGE(AQ15:IV15,1)</f>
        <v>226</v>
      </c>
      <c r="K15" s="46">
        <f>LARGE(AQ15:IV15,2)</f>
        <v>225</v>
      </c>
      <c r="L15" s="46">
        <f>LARGE(AQ15:IV15,3)</f>
        <v>193</v>
      </c>
      <c r="M15" s="46">
        <f>LARGE(AQ15:IV15,4)</f>
        <v>182</v>
      </c>
      <c r="N15" s="46">
        <f t="shared" si="5"/>
        <v>182</v>
      </c>
      <c r="O15" s="46">
        <f t="shared" si="6"/>
        <v>179</v>
      </c>
      <c r="P15" s="45">
        <f>AVERAGE(AB15:AO15,AS15:IV15)</f>
        <v>135.04</v>
      </c>
      <c r="Q15" s="5">
        <f>COUNTIF(Z15:IV15,"&gt;0")</f>
        <v>50</v>
      </c>
      <c r="R15" s="5">
        <f>MAX(Z15:IV15)</f>
        <v>226</v>
      </c>
      <c r="S15" s="5">
        <f>SMALL(Z15:IV15,5)</f>
        <v>71</v>
      </c>
      <c r="U15" s="5">
        <f t="shared" si="7"/>
        <v>145</v>
      </c>
      <c r="V15" s="5">
        <f t="shared" si="8"/>
        <v>129</v>
      </c>
      <c r="W15" s="5">
        <f>LARGE(AQ15:IV15,5)</f>
        <v>182</v>
      </c>
      <c r="X15" s="5">
        <f>LARGE(AQ15:IV15,6)</f>
        <v>179</v>
      </c>
      <c r="Z15" s="9">
        <v>0</v>
      </c>
      <c r="AA15" s="9">
        <v>0</v>
      </c>
      <c r="AB15" s="9">
        <v>129</v>
      </c>
      <c r="AC15" s="9">
        <v>165</v>
      </c>
      <c r="AD15" s="9">
        <v>123</v>
      </c>
      <c r="AE15" s="9">
        <v>94</v>
      </c>
      <c r="AF15" s="9">
        <v>197</v>
      </c>
      <c r="AG15" s="9">
        <v>111</v>
      </c>
      <c r="AH15" s="9">
        <v>111</v>
      </c>
      <c r="AI15" s="9">
        <v>100</v>
      </c>
      <c r="AJ15" s="9">
        <v>145</v>
      </c>
      <c r="AK15" s="9">
        <v>111</v>
      </c>
      <c r="AL15" s="9">
        <v>110</v>
      </c>
      <c r="AM15" s="9">
        <v>154</v>
      </c>
      <c r="AN15" s="9">
        <v>155</v>
      </c>
      <c r="AO15" s="9">
        <v>129</v>
      </c>
      <c r="AQ15" s="2">
        <v>0</v>
      </c>
      <c r="AR15" s="2">
        <v>0</v>
      </c>
      <c r="AT15" s="2">
        <v>91</v>
      </c>
      <c r="AU15" s="2">
        <v>133</v>
      </c>
      <c r="AV15" s="2">
        <v>163</v>
      </c>
      <c r="AW15" s="2">
        <v>168</v>
      </c>
      <c r="BD15" s="2">
        <v>106</v>
      </c>
      <c r="BE15" s="2">
        <v>145</v>
      </c>
      <c r="BF15" s="2">
        <v>226</v>
      </c>
      <c r="BG15" s="2">
        <v>182</v>
      </c>
      <c r="BH15" s="2">
        <v>164</v>
      </c>
      <c r="BI15" s="2">
        <v>164</v>
      </c>
      <c r="BJ15" s="2">
        <v>225</v>
      </c>
      <c r="BK15" s="2">
        <v>97</v>
      </c>
      <c r="BL15" s="2">
        <v>182</v>
      </c>
      <c r="BM15" s="2">
        <v>149</v>
      </c>
      <c r="BN15" s="2">
        <v>129</v>
      </c>
      <c r="BO15" s="2">
        <v>193</v>
      </c>
      <c r="BQ15" s="2">
        <v>142</v>
      </c>
      <c r="BR15" s="2">
        <v>132</v>
      </c>
      <c r="BS15" s="2">
        <v>141</v>
      </c>
      <c r="BT15" s="2">
        <v>131</v>
      </c>
      <c r="BU15" s="2">
        <v>160</v>
      </c>
      <c r="BV15" s="2">
        <v>138</v>
      </c>
      <c r="CD15" s="2">
        <v>115</v>
      </c>
      <c r="CE15" s="2">
        <v>124</v>
      </c>
      <c r="CF15" s="2">
        <v>179</v>
      </c>
      <c r="CG15" s="2">
        <v>116</v>
      </c>
      <c r="CH15" s="2">
        <v>114</v>
      </c>
      <c r="CI15" s="2">
        <v>80</v>
      </c>
      <c r="CJ15" s="2">
        <v>131</v>
      </c>
      <c r="CK15" s="2">
        <v>135</v>
      </c>
      <c r="CO15" s="2">
        <v>71</v>
      </c>
      <c r="CP15" s="2">
        <v>127</v>
      </c>
      <c r="CQ15" s="2">
        <v>90</v>
      </c>
      <c r="CR15" s="2">
        <v>84</v>
      </c>
      <c r="CS15" s="2">
        <v>103</v>
      </c>
      <c r="CT15" s="2">
        <v>88</v>
      </c>
    </row>
    <row r="16" spans="1:98" ht="14.25">
      <c r="A16" s="43">
        <v>12</v>
      </c>
      <c r="B16" s="44" t="s">
        <v>89</v>
      </c>
      <c r="C16" s="44" t="s">
        <v>64</v>
      </c>
      <c r="D16" s="43">
        <v>1</v>
      </c>
      <c r="E16" s="45">
        <f t="shared" si="0"/>
        <v>182.6</v>
      </c>
      <c r="F16" s="46">
        <f t="shared" si="1"/>
        <v>166</v>
      </c>
      <c r="G16" s="46">
        <f t="shared" si="2"/>
        <v>161</v>
      </c>
      <c r="H16" s="46">
        <f t="shared" si="3"/>
        <v>153</v>
      </c>
      <c r="I16" s="46">
        <f t="shared" si="4"/>
        <v>152</v>
      </c>
      <c r="J16" s="46">
        <f>LARGE(AQ16:IV16,1)</f>
        <v>219</v>
      </c>
      <c r="K16" s="46">
        <f>LARGE(AQ16:IV16,2)</f>
        <v>206</v>
      </c>
      <c r="L16" s="46">
        <f>LARGE(AQ16:IV16,3)</f>
        <v>200</v>
      </c>
      <c r="M16" s="46">
        <f>LARGE(AQ16:IV16,4)</f>
        <v>198</v>
      </c>
      <c r="N16" s="46">
        <f t="shared" si="5"/>
        <v>187</v>
      </c>
      <c r="O16" s="46">
        <f t="shared" si="6"/>
        <v>184</v>
      </c>
      <c r="P16" s="45">
        <f>AVERAGE(AB16:AO16,AS16:IV16)</f>
        <v>136.63636363636363</v>
      </c>
      <c r="Q16" s="5">
        <f>COUNTIF(Z16:IV16,"&gt;0")</f>
        <v>44</v>
      </c>
      <c r="R16" s="5">
        <f>MAX(Z16:IV16)</f>
        <v>219</v>
      </c>
      <c r="S16" s="5">
        <f>SMALL(Z16:IV16,5)</f>
        <v>65</v>
      </c>
      <c r="U16" s="5">
        <f t="shared" si="7"/>
        <v>151</v>
      </c>
      <c r="V16" s="5">
        <f t="shared" si="8"/>
        <v>135</v>
      </c>
      <c r="W16" s="5">
        <f>LARGE(AQ16:IV16,5)</f>
        <v>187</v>
      </c>
      <c r="X16" s="5">
        <f>LARGE(AQ16:IV16,6)</f>
        <v>184</v>
      </c>
      <c r="Z16" s="9">
        <v>0</v>
      </c>
      <c r="AA16" s="9">
        <v>0</v>
      </c>
      <c r="AB16" s="9">
        <v>102</v>
      </c>
      <c r="AC16" s="9">
        <v>96</v>
      </c>
      <c r="AD16" s="9">
        <v>166</v>
      </c>
      <c r="AE16" s="9">
        <v>135</v>
      </c>
      <c r="AF16" s="9">
        <v>98</v>
      </c>
      <c r="AG16" s="9">
        <v>152</v>
      </c>
      <c r="AH16" s="9">
        <v>125</v>
      </c>
      <c r="AI16" s="9">
        <v>93</v>
      </c>
      <c r="AJ16" s="9">
        <v>129</v>
      </c>
      <c r="AK16" s="9">
        <v>153</v>
      </c>
      <c r="AL16" s="9">
        <v>161</v>
      </c>
      <c r="AM16" s="9">
        <v>151</v>
      </c>
      <c r="AN16" s="9"/>
      <c r="AO16" s="9"/>
      <c r="AQ16" s="2">
        <v>0</v>
      </c>
      <c r="AR16" s="2">
        <v>0</v>
      </c>
      <c r="AV16" s="2">
        <v>83</v>
      </c>
      <c r="AW16" s="2">
        <v>128</v>
      </c>
      <c r="BD16" s="2">
        <v>98</v>
      </c>
      <c r="BE16" s="2">
        <v>187</v>
      </c>
      <c r="BF16" s="2">
        <v>170</v>
      </c>
      <c r="BG16" s="2">
        <v>106</v>
      </c>
      <c r="BH16" s="2">
        <v>198</v>
      </c>
      <c r="BI16" s="2">
        <v>161</v>
      </c>
      <c r="BJ16" s="2">
        <v>167</v>
      </c>
      <c r="BK16" s="2">
        <v>117</v>
      </c>
      <c r="BL16" s="2">
        <v>132</v>
      </c>
      <c r="BM16" s="2">
        <v>152</v>
      </c>
      <c r="BN16" s="2">
        <v>164</v>
      </c>
      <c r="BO16" s="2">
        <v>122</v>
      </c>
      <c r="BQ16" s="2">
        <v>124</v>
      </c>
      <c r="BR16" s="2">
        <v>128</v>
      </c>
      <c r="BS16" s="2">
        <v>65</v>
      </c>
      <c r="BT16" s="2">
        <v>145</v>
      </c>
      <c r="BU16" s="2">
        <v>206</v>
      </c>
      <c r="BV16" s="2">
        <v>184</v>
      </c>
      <c r="CF16" s="2">
        <v>71</v>
      </c>
      <c r="CG16" s="2">
        <v>96</v>
      </c>
      <c r="CH16" s="2">
        <v>154</v>
      </c>
      <c r="CI16" s="2">
        <v>134</v>
      </c>
      <c r="CJ16" s="2">
        <v>200</v>
      </c>
      <c r="CK16" s="2">
        <v>219</v>
      </c>
      <c r="CO16" s="2">
        <v>108</v>
      </c>
      <c r="CP16" s="2">
        <v>165</v>
      </c>
      <c r="CQ16" s="2">
        <v>100</v>
      </c>
      <c r="CR16" s="2">
        <v>99</v>
      </c>
      <c r="CS16" s="2">
        <v>147</v>
      </c>
      <c r="CT16" s="2">
        <v>121</v>
      </c>
    </row>
    <row r="17" spans="1:100" ht="14.25">
      <c r="A17" s="43">
        <v>13</v>
      </c>
      <c r="B17" s="44" t="s">
        <v>47</v>
      </c>
      <c r="C17" s="44" t="s">
        <v>35</v>
      </c>
      <c r="D17" s="43">
        <v>1</v>
      </c>
      <c r="E17" s="45">
        <f t="shared" si="0"/>
        <v>174</v>
      </c>
      <c r="F17" s="46">
        <f t="shared" si="1"/>
        <v>158</v>
      </c>
      <c r="G17" s="46">
        <f t="shared" si="2"/>
        <v>127</v>
      </c>
      <c r="H17" s="46">
        <f t="shared" si="3"/>
        <v>126</v>
      </c>
      <c r="I17" s="46">
        <f t="shared" si="4"/>
        <v>126</v>
      </c>
      <c r="J17" s="46">
        <f>LARGE(AQ17:IV17,1)</f>
        <v>216</v>
      </c>
      <c r="K17" s="46">
        <f>LARGE(AQ17:IV17,2)</f>
        <v>205</v>
      </c>
      <c r="L17" s="46">
        <f>LARGE(AQ17:IV17,3)</f>
        <v>204</v>
      </c>
      <c r="M17" s="46">
        <f>LARGE(AQ17:IV17,4)</f>
        <v>200</v>
      </c>
      <c r="N17" s="46">
        <f t="shared" si="5"/>
        <v>193</v>
      </c>
      <c r="O17" s="46">
        <f t="shared" si="6"/>
        <v>185</v>
      </c>
      <c r="P17" s="45">
        <f>AVERAGE(AB17:AO17,AS17:IV17)</f>
        <v>149.7941176470588</v>
      </c>
      <c r="Q17" s="5">
        <f>COUNTIF(Z17:IV17,"&gt;0")</f>
        <v>34</v>
      </c>
      <c r="R17" s="5">
        <f>MAX(Z17:IV17)</f>
        <v>216</v>
      </c>
      <c r="S17" s="5">
        <f>SMALL(Z17:IV17,5)</f>
        <v>90</v>
      </c>
      <c r="U17" s="5">
        <f t="shared" si="7"/>
        <v>125</v>
      </c>
      <c r="V17" s="5">
        <f t="shared" si="8"/>
        <v>110</v>
      </c>
      <c r="W17" s="5">
        <f>LARGE(AQ17:IV17,5)</f>
        <v>193</v>
      </c>
      <c r="X17" s="5">
        <f>LARGE(AQ17:IV17,6)</f>
        <v>185</v>
      </c>
      <c r="Z17" s="9">
        <v>0</v>
      </c>
      <c r="AA17" s="9">
        <v>0</v>
      </c>
      <c r="AB17" s="9">
        <v>110</v>
      </c>
      <c r="AC17" s="9">
        <v>125</v>
      </c>
      <c r="AD17" s="9">
        <v>126</v>
      </c>
      <c r="AE17" s="9">
        <v>127</v>
      </c>
      <c r="AF17" s="9">
        <v>158</v>
      </c>
      <c r="AG17" s="9">
        <v>90</v>
      </c>
      <c r="AH17" s="9">
        <v>126</v>
      </c>
      <c r="AI17" s="9">
        <v>93</v>
      </c>
      <c r="AJ17" s="9"/>
      <c r="AK17" s="9"/>
      <c r="AL17" s="9"/>
      <c r="AM17" s="9"/>
      <c r="AN17" s="9"/>
      <c r="AO17" s="9"/>
      <c r="AQ17" s="2">
        <v>0</v>
      </c>
      <c r="AR17" s="2">
        <v>0</v>
      </c>
      <c r="AS17" s="2">
        <v>120</v>
      </c>
      <c r="AT17" s="2">
        <v>164</v>
      </c>
      <c r="AU17" s="2">
        <v>110</v>
      </c>
      <c r="AZ17" s="2">
        <v>145</v>
      </c>
      <c r="BA17" s="2">
        <v>181</v>
      </c>
      <c r="BB17" s="2">
        <v>159</v>
      </c>
      <c r="BC17" s="2">
        <v>136</v>
      </c>
      <c r="BD17" s="2">
        <v>165</v>
      </c>
      <c r="BE17" s="2">
        <v>182</v>
      </c>
      <c r="BN17" s="2">
        <v>216</v>
      </c>
      <c r="BO17" s="2">
        <v>126</v>
      </c>
      <c r="BP17" s="2">
        <v>157</v>
      </c>
      <c r="BW17" s="2">
        <v>193</v>
      </c>
      <c r="BX17" s="2">
        <v>204</v>
      </c>
      <c r="BY17" s="2">
        <v>136</v>
      </c>
      <c r="CD17" s="2">
        <v>102</v>
      </c>
      <c r="CE17" s="2">
        <v>135</v>
      </c>
      <c r="CH17" s="2">
        <v>164</v>
      </c>
      <c r="CI17" s="2">
        <v>169</v>
      </c>
      <c r="CJ17" s="2">
        <v>126</v>
      </c>
      <c r="CK17" s="2">
        <v>200</v>
      </c>
      <c r="CL17" s="2">
        <v>166</v>
      </c>
      <c r="CM17" s="2">
        <v>185</v>
      </c>
      <c r="CN17" s="2">
        <v>153</v>
      </c>
      <c r="CU17" s="2">
        <v>139</v>
      </c>
      <c r="CV17" s="2">
        <v>205</v>
      </c>
    </row>
    <row r="18" spans="1:100" ht="14.25">
      <c r="A18" s="43">
        <v>14</v>
      </c>
      <c r="B18" s="44" t="s">
        <v>118</v>
      </c>
      <c r="C18" s="44" t="s">
        <v>26</v>
      </c>
      <c r="D18" s="43">
        <v>3</v>
      </c>
      <c r="E18" s="45">
        <f t="shared" si="0"/>
        <v>173.1</v>
      </c>
      <c r="F18" s="46">
        <f t="shared" si="1"/>
        <v>164</v>
      </c>
      <c r="G18" s="46">
        <f t="shared" si="2"/>
        <v>164</v>
      </c>
      <c r="H18" s="46">
        <f t="shared" si="3"/>
        <v>138</v>
      </c>
      <c r="I18" s="46">
        <f t="shared" si="4"/>
        <v>138</v>
      </c>
      <c r="J18" s="46">
        <f>LARGE(AQ18:IV18,1)</f>
        <v>208</v>
      </c>
      <c r="K18" s="46">
        <f>LARGE(AQ18:IV18,2)</f>
        <v>201</v>
      </c>
      <c r="L18" s="46">
        <f>LARGE(AQ18:IV18,3)</f>
        <v>197</v>
      </c>
      <c r="M18" s="46">
        <f>LARGE(AQ18:IV18,4)</f>
        <v>174</v>
      </c>
      <c r="N18" s="46">
        <f t="shared" si="5"/>
        <v>174</v>
      </c>
      <c r="O18" s="46">
        <f t="shared" si="6"/>
        <v>173</v>
      </c>
      <c r="P18" s="45">
        <f>AVERAGE(AB18:AO18,AS18:IV18)</f>
        <v>133.02173913043478</v>
      </c>
      <c r="Q18" s="5">
        <f>COUNTIF(Z18:IV18,"&gt;0")</f>
        <v>46</v>
      </c>
      <c r="R18" s="5">
        <f>MAX(Z18:IV18)</f>
        <v>208</v>
      </c>
      <c r="S18" s="5">
        <f>SMALL(Z18:IV18,5)</f>
        <v>60</v>
      </c>
      <c r="U18" s="5">
        <f t="shared" si="7"/>
        <v>131</v>
      </c>
      <c r="V18" s="5">
        <f t="shared" si="8"/>
        <v>128</v>
      </c>
      <c r="W18" s="5">
        <f>LARGE(AQ18:IV18,5)</f>
        <v>174</v>
      </c>
      <c r="X18" s="5">
        <f>LARGE(AQ18:IV18,6)</f>
        <v>173</v>
      </c>
      <c r="Z18" s="9">
        <v>0</v>
      </c>
      <c r="AA18" s="9">
        <v>0</v>
      </c>
      <c r="AB18" s="9">
        <v>164</v>
      </c>
      <c r="AC18" s="9">
        <v>138</v>
      </c>
      <c r="AD18" s="9">
        <v>118</v>
      </c>
      <c r="AE18" s="9">
        <v>164</v>
      </c>
      <c r="AF18" s="9">
        <v>106</v>
      </c>
      <c r="AG18" s="9">
        <v>138</v>
      </c>
      <c r="AH18" s="9">
        <v>131</v>
      </c>
      <c r="AI18" s="9">
        <v>116</v>
      </c>
      <c r="AJ18" s="9">
        <v>103</v>
      </c>
      <c r="AK18" s="9">
        <v>101</v>
      </c>
      <c r="AL18" s="9">
        <v>73</v>
      </c>
      <c r="AM18" s="9">
        <v>70</v>
      </c>
      <c r="AN18" s="9">
        <v>101</v>
      </c>
      <c r="AO18" s="9">
        <v>128</v>
      </c>
      <c r="AQ18" s="2">
        <v>0</v>
      </c>
      <c r="AR18" s="2">
        <v>0</v>
      </c>
      <c r="AT18" s="2">
        <v>197</v>
      </c>
      <c r="AU18" s="2">
        <v>172</v>
      </c>
      <c r="AV18" s="2">
        <v>141</v>
      </c>
      <c r="AW18" s="2">
        <v>154</v>
      </c>
      <c r="AX18" s="2">
        <v>120</v>
      </c>
      <c r="AY18" s="2">
        <v>168</v>
      </c>
      <c r="AZ18" s="2">
        <v>173</v>
      </c>
      <c r="BA18" s="2">
        <v>113</v>
      </c>
      <c r="BD18" s="2">
        <v>164</v>
      </c>
      <c r="BE18" s="2">
        <v>144</v>
      </c>
      <c r="BF18" s="2">
        <v>170</v>
      </c>
      <c r="BG18" s="2">
        <v>90</v>
      </c>
      <c r="BH18" s="2">
        <v>86</v>
      </c>
      <c r="BI18" s="2">
        <v>130</v>
      </c>
      <c r="BN18" s="2">
        <v>174</v>
      </c>
      <c r="BO18" s="2">
        <v>129</v>
      </c>
      <c r="BP18" s="2">
        <v>208</v>
      </c>
      <c r="BU18" s="2">
        <v>95</v>
      </c>
      <c r="BV18" s="2">
        <v>159</v>
      </c>
      <c r="BW18" s="2">
        <v>82</v>
      </c>
      <c r="BZ18" s="2">
        <v>137</v>
      </c>
      <c r="CA18" s="2">
        <v>162</v>
      </c>
      <c r="CB18" s="2">
        <v>174</v>
      </c>
      <c r="CC18" s="2">
        <v>164</v>
      </c>
      <c r="CD18" s="2">
        <v>150</v>
      </c>
      <c r="CE18" s="2">
        <v>87</v>
      </c>
      <c r="CF18" s="2">
        <v>111</v>
      </c>
      <c r="CG18" s="2">
        <v>201</v>
      </c>
      <c r="CJ18" s="2">
        <v>85</v>
      </c>
      <c r="CK18" s="2">
        <v>60</v>
      </c>
      <c r="CU18" s="2">
        <v>130</v>
      </c>
      <c r="CV18" s="2">
        <v>138</v>
      </c>
    </row>
    <row r="19" spans="1:98" ht="14.25">
      <c r="A19" s="43">
        <v>15</v>
      </c>
      <c r="B19" s="44" t="s">
        <v>99</v>
      </c>
      <c r="C19" s="44" t="s">
        <v>58</v>
      </c>
      <c r="D19" s="43">
        <v>2</v>
      </c>
      <c r="E19" s="45">
        <f t="shared" si="0"/>
        <v>172.7</v>
      </c>
      <c r="F19" s="46">
        <f t="shared" si="1"/>
        <v>157</v>
      </c>
      <c r="G19" s="46">
        <f t="shared" si="2"/>
        <v>136</v>
      </c>
      <c r="H19" s="46">
        <f t="shared" si="3"/>
        <v>135</v>
      </c>
      <c r="I19" s="46">
        <f t="shared" si="4"/>
        <v>133</v>
      </c>
      <c r="J19" s="46">
        <f>LARGE(AQ19:IV19,1)</f>
        <v>226</v>
      </c>
      <c r="K19" s="46">
        <f>LARGE(AQ19:IV19,2)</f>
        <v>207</v>
      </c>
      <c r="L19" s="46">
        <f>LARGE(AQ19:IV19,3)</f>
        <v>191</v>
      </c>
      <c r="M19" s="46">
        <f>LARGE(AQ19:IV19,4)</f>
        <v>188</v>
      </c>
      <c r="N19" s="46">
        <f t="shared" si="5"/>
        <v>187</v>
      </c>
      <c r="O19" s="46">
        <f t="shared" si="6"/>
        <v>167</v>
      </c>
      <c r="P19" s="45">
        <f>AVERAGE(AB19:AO19,AS19:IV19)</f>
        <v>128.8409090909091</v>
      </c>
      <c r="Q19" s="5">
        <f>COUNTIF(Z19:IV19,"&gt;0")</f>
        <v>44</v>
      </c>
      <c r="R19" s="5">
        <f>MAX(Z19:IV19)</f>
        <v>226</v>
      </c>
      <c r="S19" s="5">
        <f>SMALL(Z19:IV19,5)</f>
        <v>68</v>
      </c>
      <c r="U19" s="5">
        <f t="shared" si="7"/>
        <v>132</v>
      </c>
      <c r="V19" s="5">
        <f t="shared" si="8"/>
        <v>124</v>
      </c>
      <c r="W19" s="5">
        <f>LARGE(AQ19:IV19,5)</f>
        <v>187</v>
      </c>
      <c r="X19" s="5">
        <f>LARGE(AQ19:IV19,6)</f>
        <v>167</v>
      </c>
      <c r="Z19" s="9">
        <v>0</v>
      </c>
      <c r="AA19" s="9">
        <v>0</v>
      </c>
      <c r="AB19" s="9">
        <v>136</v>
      </c>
      <c r="AC19" s="9">
        <v>119</v>
      </c>
      <c r="AD19" s="9">
        <v>97</v>
      </c>
      <c r="AE19" s="9">
        <v>135</v>
      </c>
      <c r="AF19" s="9">
        <v>132</v>
      </c>
      <c r="AG19" s="9">
        <v>157</v>
      </c>
      <c r="AH19" s="9">
        <v>68</v>
      </c>
      <c r="AI19" s="9">
        <v>133</v>
      </c>
      <c r="AJ19" s="9">
        <v>124</v>
      </c>
      <c r="AK19" s="9">
        <v>109</v>
      </c>
      <c r="AL19" s="9"/>
      <c r="AM19" s="9"/>
      <c r="AN19" s="9"/>
      <c r="AO19" s="9"/>
      <c r="AQ19" s="2">
        <v>0</v>
      </c>
      <c r="AR19" s="2">
        <v>0</v>
      </c>
      <c r="AS19" s="2">
        <v>191</v>
      </c>
      <c r="AV19" s="2">
        <v>188</v>
      </c>
      <c r="AW19" s="2">
        <v>158</v>
      </c>
      <c r="BD19" s="2">
        <v>147</v>
      </c>
      <c r="BE19" s="2">
        <v>126</v>
      </c>
      <c r="BF19" s="2">
        <v>89</v>
      </c>
      <c r="BG19" s="2">
        <v>70</v>
      </c>
      <c r="BH19" s="2">
        <v>131</v>
      </c>
      <c r="BI19" s="2">
        <v>90</v>
      </c>
      <c r="BJ19" s="2">
        <v>111</v>
      </c>
      <c r="BK19" s="2">
        <v>93</v>
      </c>
      <c r="BL19" s="2">
        <v>207</v>
      </c>
      <c r="BM19" s="2">
        <v>102</v>
      </c>
      <c r="BN19" s="2">
        <v>120</v>
      </c>
      <c r="BO19" s="2">
        <v>118</v>
      </c>
      <c r="BQ19" s="2">
        <v>106</v>
      </c>
      <c r="BR19" s="2">
        <v>226</v>
      </c>
      <c r="BS19" s="2">
        <v>101</v>
      </c>
      <c r="BT19" s="2">
        <v>144</v>
      </c>
      <c r="BU19" s="2">
        <v>132</v>
      </c>
      <c r="BV19" s="2">
        <v>167</v>
      </c>
      <c r="CD19" s="2">
        <v>149</v>
      </c>
      <c r="CE19" s="2">
        <v>74</v>
      </c>
      <c r="CF19" s="2">
        <v>187</v>
      </c>
      <c r="CG19" s="2">
        <v>134</v>
      </c>
      <c r="CH19" s="2">
        <v>144</v>
      </c>
      <c r="CI19" s="2">
        <v>105</v>
      </c>
      <c r="CJ19" s="2">
        <v>124</v>
      </c>
      <c r="CO19" s="2">
        <v>102</v>
      </c>
      <c r="CP19" s="2">
        <v>127</v>
      </c>
      <c r="CQ19" s="2">
        <v>121</v>
      </c>
      <c r="CR19" s="2">
        <v>124</v>
      </c>
      <c r="CS19" s="2">
        <v>152</v>
      </c>
      <c r="CT19" s="2">
        <v>99</v>
      </c>
    </row>
    <row r="20" spans="1:89" ht="14.25">
      <c r="A20" s="43">
        <v>16</v>
      </c>
      <c r="B20" s="44" t="s">
        <v>43</v>
      </c>
      <c r="C20" s="44" t="s">
        <v>26</v>
      </c>
      <c r="D20" s="43">
        <v>2</v>
      </c>
      <c r="E20" s="45">
        <f t="shared" si="0"/>
        <v>171.6</v>
      </c>
      <c r="F20" s="46">
        <f t="shared" si="1"/>
        <v>188</v>
      </c>
      <c r="G20" s="46">
        <f t="shared" si="2"/>
        <v>135</v>
      </c>
      <c r="H20" s="46">
        <f t="shared" si="3"/>
        <v>132</v>
      </c>
      <c r="I20" s="46">
        <f t="shared" si="4"/>
        <v>130</v>
      </c>
      <c r="J20" s="46">
        <f>LARGE(AQ20:IV20,1)</f>
        <v>195</v>
      </c>
      <c r="K20" s="46">
        <f>LARGE(AQ20:IV20,2)</f>
        <v>190</v>
      </c>
      <c r="L20" s="46">
        <f>LARGE(AQ20:IV20,3)</f>
        <v>189</v>
      </c>
      <c r="M20" s="46">
        <f>LARGE(AQ20:IV20,4)</f>
        <v>189</v>
      </c>
      <c r="N20" s="46">
        <f t="shared" si="5"/>
        <v>187</v>
      </c>
      <c r="O20" s="46">
        <f t="shared" si="6"/>
        <v>181</v>
      </c>
      <c r="P20" s="45">
        <f>AVERAGE(AB20:AO20,AS20:IV20)</f>
        <v>139.28947368421052</v>
      </c>
      <c r="Q20" s="5">
        <f>COUNTIF(Z20:IV20,"&gt;0")</f>
        <v>38</v>
      </c>
      <c r="R20" s="5">
        <f>MAX(Z20:IV20)</f>
        <v>195</v>
      </c>
      <c r="S20" s="5">
        <f>SMALL(Z20:IV20,5)</f>
        <v>57</v>
      </c>
      <c r="U20" s="5">
        <f t="shared" si="7"/>
        <v>110</v>
      </c>
      <c r="V20" s="5">
        <f t="shared" si="8"/>
        <v>108</v>
      </c>
      <c r="W20" s="5">
        <f>LARGE(AQ20:IV20,5)</f>
        <v>187</v>
      </c>
      <c r="X20" s="5">
        <f>LARGE(AQ20:IV20,6)</f>
        <v>181</v>
      </c>
      <c r="Z20" s="9">
        <v>0</v>
      </c>
      <c r="AA20" s="9">
        <v>0</v>
      </c>
      <c r="AB20" s="9">
        <v>82</v>
      </c>
      <c r="AC20" s="9">
        <v>135</v>
      </c>
      <c r="AD20" s="9">
        <v>130</v>
      </c>
      <c r="AE20" s="9">
        <v>101</v>
      </c>
      <c r="AF20" s="9">
        <v>132</v>
      </c>
      <c r="AG20" s="9">
        <v>96</v>
      </c>
      <c r="AH20" s="9">
        <v>108</v>
      </c>
      <c r="AI20" s="9">
        <v>57</v>
      </c>
      <c r="AJ20" s="9">
        <v>188</v>
      </c>
      <c r="AK20" s="9">
        <v>110</v>
      </c>
      <c r="AL20" s="9"/>
      <c r="AM20" s="9"/>
      <c r="AN20" s="9"/>
      <c r="AO20" s="9"/>
      <c r="AQ20" s="2">
        <v>0</v>
      </c>
      <c r="AR20" s="2">
        <v>0</v>
      </c>
      <c r="AT20" s="2">
        <v>144</v>
      </c>
      <c r="AU20" s="2">
        <v>145</v>
      </c>
      <c r="AV20" s="2">
        <v>120</v>
      </c>
      <c r="AW20" s="2">
        <v>172</v>
      </c>
      <c r="BD20" s="2">
        <v>156</v>
      </c>
      <c r="BE20" s="2">
        <v>143</v>
      </c>
      <c r="BF20" s="2">
        <v>134</v>
      </c>
      <c r="BG20" s="2">
        <v>157</v>
      </c>
      <c r="BH20" s="2">
        <v>164</v>
      </c>
      <c r="BI20" s="2">
        <v>95</v>
      </c>
      <c r="BN20" s="2">
        <v>108</v>
      </c>
      <c r="BO20" s="2">
        <v>132</v>
      </c>
      <c r="BP20" s="2">
        <v>100</v>
      </c>
      <c r="BQ20" s="2">
        <v>190</v>
      </c>
      <c r="BR20" s="2">
        <v>116</v>
      </c>
      <c r="BU20" s="2">
        <v>195</v>
      </c>
      <c r="BV20" s="2">
        <v>165</v>
      </c>
      <c r="BW20" s="2">
        <v>189</v>
      </c>
      <c r="BX20" s="2">
        <v>150</v>
      </c>
      <c r="BY20" s="2">
        <v>146</v>
      </c>
      <c r="BZ20" s="2">
        <v>121</v>
      </c>
      <c r="CA20" s="2">
        <v>144</v>
      </c>
      <c r="CB20" s="2">
        <v>181</v>
      </c>
      <c r="CC20" s="2">
        <v>187</v>
      </c>
      <c r="CF20" s="2">
        <v>179</v>
      </c>
      <c r="CG20" s="2">
        <v>189</v>
      </c>
      <c r="CJ20" s="2">
        <v>115</v>
      </c>
      <c r="CK20" s="2">
        <v>117</v>
      </c>
    </row>
    <row r="21" spans="1:85" ht="14.25">
      <c r="A21" s="43">
        <v>17</v>
      </c>
      <c r="B21" s="44" t="s">
        <v>81</v>
      </c>
      <c r="C21" s="44" t="s">
        <v>138</v>
      </c>
      <c r="D21" s="43">
        <v>1</v>
      </c>
      <c r="E21" s="45">
        <f t="shared" si="0"/>
        <v>170.6</v>
      </c>
      <c r="F21" s="46">
        <f t="shared" si="1"/>
        <v>198</v>
      </c>
      <c r="G21" s="46">
        <f t="shared" si="2"/>
        <v>193</v>
      </c>
      <c r="H21" s="46">
        <f t="shared" si="3"/>
        <v>184</v>
      </c>
      <c r="I21" s="46">
        <f t="shared" si="4"/>
        <v>174</v>
      </c>
      <c r="J21" s="46">
        <f>LARGE(AQ21:IV21,1)</f>
        <v>172</v>
      </c>
      <c r="K21" s="46">
        <f>LARGE(AQ21:IV21,2)</f>
        <v>169</v>
      </c>
      <c r="L21" s="46">
        <f>LARGE(AQ21:IV21,3)</f>
        <v>161</v>
      </c>
      <c r="M21" s="46">
        <f>LARGE(AQ21:IV21,4)</f>
        <v>155</v>
      </c>
      <c r="N21" s="46">
        <f t="shared" si="5"/>
        <v>150</v>
      </c>
      <c r="O21" s="46">
        <f t="shared" si="6"/>
        <v>150</v>
      </c>
      <c r="P21" s="45">
        <f>AVERAGE(AB21:AO21,AS21:IV21)</f>
        <v>148.6</v>
      </c>
      <c r="Q21" s="5">
        <f>COUNTIF(Z21:IV21,"&gt;0")</f>
        <v>20</v>
      </c>
      <c r="R21" s="5">
        <f>MAX(Z21:IV21)</f>
        <v>198</v>
      </c>
      <c r="S21" s="5">
        <f>SMALL(Z21:IV21,5)</f>
        <v>83</v>
      </c>
      <c r="U21" s="5">
        <f t="shared" si="7"/>
        <v>150</v>
      </c>
      <c r="V21" s="5">
        <f t="shared" si="8"/>
        <v>136</v>
      </c>
      <c r="W21" s="5">
        <f>LARGE(AQ21:IV21,5)</f>
        <v>150</v>
      </c>
      <c r="X21" s="5">
        <f>LARGE(AQ21:IV21,6)</f>
        <v>147</v>
      </c>
      <c r="Z21" s="9">
        <v>0</v>
      </c>
      <c r="AA21" s="9">
        <v>0</v>
      </c>
      <c r="AB21" s="9">
        <v>184</v>
      </c>
      <c r="AC21" s="9">
        <v>174</v>
      </c>
      <c r="AD21" s="9">
        <v>118</v>
      </c>
      <c r="AE21" s="9">
        <v>83</v>
      </c>
      <c r="AF21" s="9">
        <v>198</v>
      </c>
      <c r="AG21" s="9">
        <v>136</v>
      </c>
      <c r="AH21" s="9">
        <v>124</v>
      </c>
      <c r="AI21" s="9">
        <v>88</v>
      </c>
      <c r="AJ21" s="9">
        <v>150</v>
      </c>
      <c r="AK21" s="9">
        <v>193</v>
      </c>
      <c r="AL21" s="9"/>
      <c r="AM21" s="9"/>
      <c r="AN21" s="9"/>
      <c r="AO21" s="9"/>
      <c r="AQ21" s="2">
        <v>0</v>
      </c>
      <c r="AR21" s="2">
        <v>0</v>
      </c>
      <c r="AX21" s="2">
        <v>155</v>
      </c>
      <c r="AY21" s="2">
        <v>150</v>
      </c>
      <c r="BN21" s="2">
        <v>172</v>
      </c>
      <c r="BO21" s="2">
        <v>139</v>
      </c>
      <c r="BQ21" s="2">
        <v>144</v>
      </c>
      <c r="BR21" s="2">
        <v>147</v>
      </c>
      <c r="BS21" s="2">
        <v>144</v>
      </c>
      <c r="BT21" s="2">
        <v>161</v>
      </c>
      <c r="CF21" s="2">
        <v>169</v>
      </c>
      <c r="CG21" s="2">
        <v>143</v>
      </c>
    </row>
    <row r="22" spans="1:100" ht="14.25">
      <c r="A22" s="43">
        <v>18</v>
      </c>
      <c r="B22" s="44" t="s">
        <v>100</v>
      </c>
      <c r="C22" s="44" t="s">
        <v>136</v>
      </c>
      <c r="D22" s="43">
        <v>1</v>
      </c>
      <c r="E22" s="45">
        <f t="shared" si="0"/>
        <v>169.6</v>
      </c>
      <c r="F22" s="46">
        <f t="shared" si="1"/>
        <v>199</v>
      </c>
      <c r="G22" s="46">
        <f t="shared" si="2"/>
        <v>175</v>
      </c>
      <c r="H22" s="46">
        <f t="shared" si="3"/>
        <v>162</v>
      </c>
      <c r="I22" s="46">
        <f t="shared" si="4"/>
        <v>157</v>
      </c>
      <c r="J22" s="46">
        <f>LARGE(AQ22:IV22,1)</f>
        <v>206</v>
      </c>
      <c r="K22" s="46">
        <f>LARGE(AQ22:IV22,2)</f>
        <v>184</v>
      </c>
      <c r="L22" s="46">
        <f>LARGE(AQ22:IV22,3)</f>
        <v>160</v>
      </c>
      <c r="M22" s="46">
        <f>LARGE(AQ22:IV22,4)</f>
        <v>150</v>
      </c>
      <c r="N22" s="46">
        <f t="shared" si="5"/>
        <v>154</v>
      </c>
      <c r="O22" s="46">
        <f t="shared" si="6"/>
        <v>149</v>
      </c>
      <c r="P22" s="45">
        <f>AVERAGE(AB22:AO22,AS22:IV22)</f>
        <v>129.8181818181818</v>
      </c>
      <c r="Q22" s="5">
        <f>COUNTIF(Z22:IV22,"&gt;0")</f>
        <v>44</v>
      </c>
      <c r="R22" s="5">
        <f>MAX(Z22:IV22)</f>
        <v>206</v>
      </c>
      <c r="S22" s="5">
        <f>SMALL(Z22:IV22,5)</f>
        <v>69</v>
      </c>
      <c r="U22" s="5">
        <f t="shared" si="7"/>
        <v>154</v>
      </c>
      <c r="V22" s="5">
        <f t="shared" si="8"/>
        <v>138</v>
      </c>
      <c r="W22" s="5">
        <f>LARGE(AQ22:IV22,5)</f>
        <v>149</v>
      </c>
      <c r="X22" s="5">
        <f>LARGE(AQ22:IV22,6)</f>
        <v>147</v>
      </c>
      <c r="Z22" s="9">
        <v>0</v>
      </c>
      <c r="AA22" s="9">
        <v>0</v>
      </c>
      <c r="AB22" s="9">
        <v>162</v>
      </c>
      <c r="AC22" s="9">
        <v>154</v>
      </c>
      <c r="AD22" s="9">
        <v>138</v>
      </c>
      <c r="AE22" s="9">
        <v>110</v>
      </c>
      <c r="AF22" s="9">
        <v>132</v>
      </c>
      <c r="AG22" s="9">
        <v>157</v>
      </c>
      <c r="AH22" s="9">
        <v>116</v>
      </c>
      <c r="AI22" s="9">
        <v>175</v>
      </c>
      <c r="AJ22" s="9">
        <v>136</v>
      </c>
      <c r="AK22" s="9">
        <v>199</v>
      </c>
      <c r="AL22" s="9">
        <v>115</v>
      </c>
      <c r="AM22" s="9">
        <v>133</v>
      </c>
      <c r="AN22" s="9">
        <v>138</v>
      </c>
      <c r="AO22" s="9">
        <v>134</v>
      </c>
      <c r="AQ22" s="2">
        <v>0</v>
      </c>
      <c r="AR22" s="2">
        <v>0</v>
      </c>
      <c r="AS22" s="2">
        <v>115</v>
      </c>
      <c r="AT22" s="2">
        <v>150</v>
      </c>
      <c r="AU22" s="2">
        <v>69</v>
      </c>
      <c r="AX22" s="2">
        <v>123</v>
      </c>
      <c r="AY22" s="2">
        <v>106</v>
      </c>
      <c r="AZ22" s="2">
        <v>147</v>
      </c>
      <c r="BA22" s="2">
        <v>125</v>
      </c>
      <c r="BH22" s="2">
        <v>124</v>
      </c>
      <c r="BI22" s="2">
        <v>124</v>
      </c>
      <c r="BN22" s="2">
        <v>137</v>
      </c>
      <c r="BO22" s="2">
        <v>122</v>
      </c>
      <c r="BP22" s="2">
        <v>139</v>
      </c>
      <c r="BQ22" s="2">
        <v>130</v>
      </c>
      <c r="BR22" s="2">
        <v>135</v>
      </c>
      <c r="BS22" s="2">
        <v>206</v>
      </c>
      <c r="BT22" s="2">
        <v>132</v>
      </c>
      <c r="BW22" s="2">
        <v>112</v>
      </c>
      <c r="BX22" s="2">
        <v>160</v>
      </c>
      <c r="BY22" s="2">
        <v>134</v>
      </c>
      <c r="CD22" s="2">
        <v>73</v>
      </c>
      <c r="CE22" s="2">
        <v>122</v>
      </c>
      <c r="CF22" s="2">
        <v>94</v>
      </c>
      <c r="CG22" s="2">
        <v>71</v>
      </c>
      <c r="CH22" s="2">
        <v>117</v>
      </c>
      <c r="CI22" s="2">
        <v>107</v>
      </c>
      <c r="CL22" s="2">
        <v>149</v>
      </c>
      <c r="CM22" s="2">
        <v>184</v>
      </c>
      <c r="CN22" s="2">
        <v>97</v>
      </c>
      <c r="CU22" s="2">
        <v>78</v>
      </c>
      <c r="CV22" s="2">
        <v>131</v>
      </c>
    </row>
    <row r="23" spans="1:89" ht="14.25">
      <c r="A23" s="43">
        <v>19</v>
      </c>
      <c r="B23" s="44" t="s">
        <v>82</v>
      </c>
      <c r="C23" s="44" t="s">
        <v>26</v>
      </c>
      <c r="D23" s="43">
        <v>3</v>
      </c>
      <c r="E23" s="45">
        <f t="shared" si="0"/>
        <v>163.3</v>
      </c>
      <c r="F23" s="46">
        <f t="shared" si="1"/>
        <v>240</v>
      </c>
      <c r="G23" s="46">
        <f t="shared" si="2"/>
        <v>135</v>
      </c>
      <c r="H23" s="46">
        <f t="shared" si="3"/>
        <v>125</v>
      </c>
      <c r="I23" s="46">
        <f t="shared" si="4"/>
        <v>90</v>
      </c>
      <c r="J23" s="46">
        <f>LARGE(AQ23:IV23,1)</f>
        <v>211</v>
      </c>
      <c r="K23" s="46">
        <f>LARGE(AQ23:IV23,2)</f>
        <v>177</v>
      </c>
      <c r="L23" s="46">
        <f>LARGE(AQ23:IV23,3)</f>
        <v>175</v>
      </c>
      <c r="M23" s="46">
        <f>LARGE(AQ23:IV23,4)</f>
        <v>170</v>
      </c>
      <c r="N23" s="46">
        <f t="shared" si="5"/>
        <v>157</v>
      </c>
      <c r="O23" s="46">
        <f t="shared" si="6"/>
        <v>153</v>
      </c>
      <c r="P23" s="45">
        <f>AVERAGE(AB23:AO23,AS23:IV23)</f>
        <v>133.26666666666668</v>
      </c>
      <c r="Q23" s="5">
        <f>COUNTIF(Z23:IV23,"&gt;0")</f>
        <v>30</v>
      </c>
      <c r="R23" s="5">
        <f>MAX(Z23:IV23)</f>
        <v>240</v>
      </c>
      <c r="S23" s="5">
        <f>SMALL(Z23:IV23,5)</f>
        <v>63</v>
      </c>
      <c r="U23" s="5">
        <f t="shared" si="7"/>
        <v>77</v>
      </c>
      <c r="V23" s="5">
        <f t="shared" si="8"/>
        <v>63</v>
      </c>
      <c r="W23" s="5">
        <f>LARGE(AQ23:IV23,5)</f>
        <v>157</v>
      </c>
      <c r="X23" s="5">
        <f>LARGE(AQ23:IV23,6)</f>
        <v>153</v>
      </c>
      <c r="Z23" s="9">
        <v>0</v>
      </c>
      <c r="AA23" s="9">
        <v>0</v>
      </c>
      <c r="AB23" s="9">
        <v>63</v>
      </c>
      <c r="AC23" s="9">
        <v>90</v>
      </c>
      <c r="AD23" s="9">
        <v>77</v>
      </c>
      <c r="AE23" s="9">
        <v>135</v>
      </c>
      <c r="AF23" s="9">
        <v>125</v>
      </c>
      <c r="AG23" s="9">
        <v>240</v>
      </c>
      <c r="AH23" s="9"/>
      <c r="AI23" s="9"/>
      <c r="AJ23" s="9"/>
      <c r="AK23" s="9"/>
      <c r="AL23" s="9"/>
      <c r="AM23" s="9"/>
      <c r="AN23" s="9"/>
      <c r="AO23" s="9"/>
      <c r="AQ23" s="2">
        <v>0</v>
      </c>
      <c r="AR23" s="2">
        <v>0</v>
      </c>
      <c r="AT23" s="2">
        <v>89</v>
      </c>
      <c r="AU23" s="2">
        <v>99</v>
      </c>
      <c r="AV23" s="2">
        <v>170</v>
      </c>
      <c r="AW23" s="2">
        <v>137</v>
      </c>
      <c r="BD23" s="2">
        <v>115</v>
      </c>
      <c r="BE23" s="2">
        <v>104</v>
      </c>
      <c r="BF23" s="2">
        <v>146</v>
      </c>
      <c r="BG23" s="2">
        <v>122</v>
      </c>
      <c r="BH23" s="2">
        <v>153</v>
      </c>
      <c r="BI23" s="2">
        <v>175</v>
      </c>
      <c r="BP23" s="2">
        <v>157</v>
      </c>
      <c r="BQ23" s="2">
        <v>73</v>
      </c>
      <c r="BR23" s="2">
        <v>146</v>
      </c>
      <c r="BU23" s="2">
        <v>108</v>
      </c>
      <c r="BV23" s="2">
        <v>130</v>
      </c>
      <c r="BW23" s="2">
        <v>150</v>
      </c>
      <c r="BX23" s="2">
        <v>177</v>
      </c>
      <c r="BY23" s="2">
        <v>149</v>
      </c>
      <c r="BZ23" s="2">
        <v>129</v>
      </c>
      <c r="CA23" s="2">
        <v>128</v>
      </c>
      <c r="CB23" s="2">
        <v>140</v>
      </c>
      <c r="CC23" s="2">
        <v>114</v>
      </c>
      <c r="CJ23" s="2">
        <v>211</v>
      </c>
      <c r="CK23" s="2">
        <v>146</v>
      </c>
    </row>
    <row r="24" spans="1:100" ht="14.25">
      <c r="A24" s="43">
        <v>20</v>
      </c>
      <c r="B24" s="44" t="s">
        <v>150</v>
      </c>
      <c r="C24" s="44" t="s">
        <v>49</v>
      </c>
      <c r="D24" s="43">
        <v>1</v>
      </c>
      <c r="E24" s="45">
        <f t="shared" si="0"/>
        <v>163.2</v>
      </c>
      <c r="F24" s="46">
        <f t="shared" si="1"/>
        <v>162</v>
      </c>
      <c r="G24" s="46">
        <f t="shared" si="2"/>
        <v>130</v>
      </c>
      <c r="H24" s="46">
        <f t="shared" si="3"/>
        <v>126</v>
      </c>
      <c r="I24" s="46">
        <f t="shared" si="4"/>
        <v>115</v>
      </c>
      <c r="J24" s="46">
        <f>LARGE(AQ24:IV24,1)</f>
        <v>220</v>
      </c>
      <c r="K24" s="46">
        <f>LARGE(AQ24:IV24,2)</f>
        <v>217</v>
      </c>
      <c r="L24" s="46">
        <f>LARGE(AQ24:IV24,3)</f>
        <v>171</v>
      </c>
      <c r="M24" s="46">
        <f>LARGE(AQ24:IV24,4)</f>
        <v>169</v>
      </c>
      <c r="N24" s="46">
        <f t="shared" si="5"/>
        <v>162</v>
      </c>
      <c r="O24" s="46">
        <f t="shared" si="6"/>
        <v>160</v>
      </c>
      <c r="P24" s="45">
        <f>AVERAGE(AB24:AO24,AS24:IV24)</f>
        <v>125.16666666666667</v>
      </c>
      <c r="Q24" s="5">
        <f>COUNTIF(Z24:IV24,"&gt;0")</f>
        <v>36</v>
      </c>
      <c r="R24" s="5">
        <f>MAX(Z24:IV24)</f>
        <v>220</v>
      </c>
      <c r="S24" s="5">
        <f>SMALL(Z24:IV24,5)</f>
        <v>67</v>
      </c>
      <c r="U24" s="5">
        <f t="shared" si="7"/>
        <v>111</v>
      </c>
      <c r="V24" s="5">
        <f t="shared" si="8"/>
        <v>111</v>
      </c>
      <c r="W24" s="5">
        <f>LARGE(AQ24:IV24,5)</f>
        <v>162</v>
      </c>
      <c r="X24" s="5">
        <f>LARGE(AQ24:IV24,6)</f>
        <v>160</v>
      </c>
      <c r="Z24" s="9">
        <v>0</v>
      </c>
      <c r="AA24" s="9">
        <v>0</v>
      </c>
      <c r="AB24" s="9">
        <v>162</v>
      </c>
      <c r="AC24" s="9">
        <v>100</v>
      </c>
      <c r="AD24" s="9">
        <v>68</v>
      </c>
      <c r="AE24" s="9">
        <v>130</v>
      </c>
      <c r="AF24" s="9">
        <v>86</v>
      </c>
      <c r="AG24" s="9">
        <v>126</v>
      </c>
      <c r="AH24" s="9">
        <v>108</v>
      </c>
      <c r="AI24" s="9">
        <v>111</v>
      </c>
      <c r="AJ24" s="9">
        <v>115</v>
      </c>
      <c r="AK24" s="9">
        <v>111</v>
      </c>
      <c r="AL24" s="9"/>
      <c r="AM24" s="9"/>
      <c r="AN24" s="9"/>
      <c r="AO24" s="9"/>
      <c r="AQ24" s="2">
        <v>0</v>
      </c>
      <c r="AR24" s="2">
        <v>0</v>
      </c>
      <c r="BB24" s="2">
        <v>85</v>
      </c>
      <c r="BC24" s="2">
        <v>134</v>
      </c>
      <c r="BD24" s="2">
        <v>135</v>
      </c>
      <c r="BE24" s="2">
        <v>126</v>
      </c>
      <c r="BF24" s="2">
        <v>171</v>
      </c>
      <c r="BG24" s="2">
        <v>112</v>
      </c>
      <c r="BH24" s="2">
        <v>99</v>
      </c>
      <c r="BI24" s="2">
        <v>141</v>
      </c>
      <c r="BN24" s="2">
        <v>130</v>
      </c>
      <c r="BO24" s="2">
        <v>96</v>
      </c>
      <c r="BP24" s="2">
        <v>109</v>
      </c>
      <c r="BQ24" s="2">
        <v>160</v>
      </c>
      <c r="BR24" s="2">
        <v>88</v>
      </c>
      <c r="BU24" s="2">
        <v>97</v>
      </c>
      <c r="BV24" s="2">
        <v>220</v>
      </c>
      <c r="BW24" s="2">
        <v>147</v>
      </c>
      <c r="BX24" s="2">
        <v>162</v>
      </c>
      <c r="BY24" s="2">
        <v>217</v>
      </c>
      <c r="CD24" s="2">
        <v>169</v>
      </c>
      <c r="CE24" s="2">
        <v>124</v>
      </c>
      <c r="CF24" s="2">
        <v>113</v>
      </c>
      <c r="CG24" s="2">
        <v>128</v>
      </c>
      <c r="CJ24" s="2">
        <v>67</v>
      </c>
      <c r="CK24" s="2">
        <v>117</v>
      </c>
      <c r="CU24" s="2">
        <v>139</v>
      </c>
      <c r="CV24" s="2">
        <v>103</v>
      </c>
    </row>
    <row r="25" spans="1:102" ht="14.25">
      <c r="A25" s="43">
        <v>21</v>
      </c>
      <c r="B25" s="44" t="s">
        <v>130</v>
      </c>
      <c r="C25" s="44" t="s">
        <v>138</v>
      </c>
      <c r="D25" s="43">
        <v>1</v>
      </c>
      <c r="E25" s="45">
        <f t="shared" si="0"/>
        <v>162.6</v>
      </c>
      <c r="F25" s="46">
        <f t="shared" si="1"/>
        <v>141</v>
      </c>
      <c r="G25" s="46">
        <f t="shared" si="2"/>
        <v>140</v>
      </c>
      <c r="H25" s="46">
        <f t="shared" si="3"/>
        <v>127</v>
      </c>
      <c r="I25" s="46">
        <f t="shared" si="4"/>
        <v>118</v>
      </c>
      <c r="J25" s="46">
        <f>LARGE(AQ25:IV25,1)</f>
        <v>222</v>
      </c>
      <c r="K25" s="46">
        <f>LARGE(AQ25:IV25,2)</f>
        <v>210</v>
      </c>
      <c r="L25" s="46">
        <f>LARGE(AQ25:IV25,3)</f>
        <v>176</v>
      </c>
      <c r="M25" s="46">
        <f>LARGE(AQ25:IV25,4)</f>
        <v>175</v>
      </c>
      <c r="N25" s="46">
        <f t="shared" si="5"/>
        <v>161</v>
      </c>
      <c r="O25" s="46">
        <f t="shared" si="6"/>
        <v>156</v>
      </c>
      <c r="P25" s="45">
        <f>AVERAGE(AB25:AO25,AS25:IV25)</f>
        <v>123.47727272727273</v>
      </c>
      <c r="Q25" s="5">
        <f>COUNTIF(Z25:IV25,"&gt;0")</f>
        <v>44</v>
      </c>
      <c r="R25" s="5">
        <f>MAX(Z25:IV25)</f>
        <v>222</v>
      </c>
      <c r="S25" s="5">
        <f>SMALL(Z25:IV25,5)</f>
        <v>50</v>
      </c>
      <c r="U25" s="5">
        <f t="shared" si="7"/>
        <v>112</v>
      </c>
      <c r="V25" s="5">
        <f t="shared" si="8"/>
        <v>111</v>
      </c>
      <c r="W25" s="5">
        <f>LARGE(AQ25:IV25,5)</f>
        <v>161</v>
      </c>
      <c r="X25" s="5">
        <f>LARGE(AQ25:IV25,6)</f>
        <v>156</v>
      </c>
      <c r="Z25" s="9">
        <v>0</v>
      </c>
      <c r="AA25" s="9">
        <v>0</v>
      </c>
      <c r="AB25" s="9">
        <v>127</v>
      </c>
      <c r="AC25" s="9">
        <v>111</v>
      </c>
      <c r="AD25" s="9">
        <v>77</v>
      </c>
      <c r="AE25" s="9">
        <v>99</v>
      </c>
      <c r="AF25" s="9">
        <v>99</v>
      </c>
      <c r="AG25" s="9">
        <v>140</v>
      </c>
      <c r="AH25" s="9">
        <v>95</v>
      </c>
      <c r="AI25" s="9">
        <v>98</v>
      </c>
      <c r="AJ25" s="9">
        <v>112</v>
      </c>
      <c r="AK25" s="9">
        <v>98</v>
      </c>
      <c r="AL25" s="9">
        <v>87</v>
      </c>
      <c r="AM25" s="9">
        <v>118</v>
      </c>
      <c r="AN25" s="9">
        <v>141</v>
      </c>
      <c r="AO25" s="9">
        <v>106</v>
      </c>
      <c r="AQ25" s="2">
        <v>0</v>
      </c>
      <c r="AR25" s="2">
        <v>0</v>
      </c>
      <c r="AS25" s="2">
        <v>78</v>
      </c>
      <c r="AT25" s="2">
        <v>109</v>
      </c>
      <c r="AU25" s="2">
        <v>145</v>
      </c>
      <c r="AX25" s="2">
        <v>147</v>
      </c>
      <c r="AY25" s="2">
        <v>117</v>
      </c>
      <c r="AZ25" s="2">
        <v>114</v>
      </c>
      <c r="BA25" s="2">
        <v>148</v>
      </c>
      <c r="BN25" s="2">
        <v>50</v>
      </c>
      <c r="BO25" s="2">
        <v>137</v>
      </c>
      <c r="BP25" s="2">
        <v>210</v>
      </c>
      <c r="BQ25" s="2">
        <v>125</v>
      </c>
      <c r="BR25" s="2">
        <v>122</v>
      </c>
      <c r="BS25" s="2">
        <v>222</v>
      </c>
      <c r="BT25" s="2">
        <v>176</v>
      </c>
      <c r="BW25" s="2">
        <v>175</v>
      </c>
      <c r="BX25" s="2">
        <v>128</v>
      </c>
      <c r="BY25" s="2">
        <v>111</v>
      </c>
      <c r="CD25" s="2">
        <v>72</v>
      </c>
      <c r="CE25" s="2">
        <v>91</v>
      </c>
      <c r="CF25" s="2">
        <v>134</v>
      </c>
      <c r="CG25" s="2">
        <v>91</v>
      </c>
      <c r="CH25" s="2">
        <v>155</v>
      </c>
      <c r="CI25" s="2">
        <v>148</v>
      </c>
      <c r="CL25" s="2">
        <v>99</v>
      </c>
      <c r="CM25" s="2">
        <v>119</v>
      </c>
      <c r="CN25" s="2">
        <v>161</v>
      </c>
      <c r="CU25" s="2">
        <v>129</v>
      </c>
      <c r="CV25" s="2">
        <v>122</v>
      </c>
      <c r="CW25" s="2">
        <v>156</v>
      </c>
      <c r="CX25" s="2">
        <v>134</v>
      </c>
    </row>
    <row r="26" spans="1:100" ht="14.25">
      <c r="A26" s="43">
        <v>22</v>
      </c>
      <c r="B26" s="44" t="s">
        <v>74</v>
      </c>
      <c r="C26" s="44" t="s">
        <v>49</v>
      </c>
      <c r="D26" s="43">
        <v>1</v>
      </c>
      <c r="E26" s="45">
        <f t="shared" si="0"/>
        <v>159.9</v>
      </c>
      <c r="F26" s="46">
        <f t="shared" si="1"/>
        <v>151</v>
      </c>
      <c r="G26" s="46">
        <f t="shared" si="2"/>
        <v>128</v>
      </c>
      <c r="H26" s="46">
        <f t="shared" si="3"/>
        <v>124</v>
      </c>
      <c r="I26" s="46">
        <f t="shared" si="4"/>
        <v>123</v>
      </c>
      <c r="J26" s="46">
        <f>LARGE(AQ26:IV26,1)</f>
        <v>201</v>
      </c>
      <c r="K26" s="46">
        <f>LARGE(AQ26:IV26,2)</f>
        <v>198</v>
      </c>
      <c r="L26" s="46">
        <f>LARGE(AQ26:IV26,3)</f>
        <v>174</v>
      </c>
      <c r="M26" s="46">
        <f>LARGE(AQ26:IV26,4)</f>
        <v>171</v>
      </c>
      <c r="N26" s="46">
        <f t="shared" si="5"/>
        <v>168</v>
      </c>
      <c r="O26" s="46">
        <f t="shared" si="6"/>
        <v>161</v>
      </c>
      <c r="P26" s="45">
        <f>AVERAGE(AB26:AO26,AS26:IV26)</f>
        <v>132.28947368421052</v>
      </c>
      <c r="Q26" s="5">
        <f>COUNTIF(Z26:IV26,"&gt;0")</f>
        <v>38</v>
      </c>
      <c r="R26" s="5">
        <f>MAX(Z26:IV26)</f>
        <v>201</v>
      </c>
      <c r="S26" s="5">
        <f>SMALL(Z26:IV26,5)</f>
        <v>64</v>
      </c>
      <c r="U26" s="5">
        <f t="shared" si="7"/>
        <v>118</v>
      </c>
      <c r="V26" s="5">
        <f t="shared" si="8"/>
        <v>109</v>
      </c>
      <c r="W26" s="5">
        <f>LARGE(AQ26:IV26,5)</f>
        <v>168</v>
      </c>
      <c r="X26" s="5">
        <f>LARGE(AQ26:IV26,6)</f>
        <v>161</v>
      </c>
      <c r="Z26" s="9">
        <v>0</v>
      </c>
      <c r="AA26" s="9">
        <v>0</v>
      </c>
      <c r="AB26" s="9">
        <v>124</v>
      </c>
      <c r="AC26" s="9">
        <v>100</v>
      </c>
      <c r="AD26" s="9">
        <v>64</v>
      </c>
      <c r="AE26" s="9">
        <v>151</v>
      </c>
      <c r="AF26" s="9">
        <v>118</v>
      </c>
      <c r="AG26" s="9">
        <v>109</v>
      </c>
      <c r="AH26" s="9">
        <v>128</v>
      </c>
      <c r="AI26" s="9">
        <v>81</v>
      </c>
      <c r="AJ26" s="9">
        <v>108</v>
      </c>
      <c r="AK26" s="9">
        <v>123</v>
      </c>
      <c r="AL26" s="9"/>
      <c r="AM26" s="9"/>
      <c r="AN26" s="9"/>
      <c r="AO26" s="9"/>
      <c r="AQ26" s="2">
        <v>0</v>
      </c>
      <c r="AR26" s="2">
        <v>0</v>
      </c>
      <c r="AT26" s="2">
        <v>122</v>
      </c>
      <c r="AU26" s="2">
        <v>137</v>
      </c>
      <c r="BB26" s="2">
        <v>201</v>
      </c>
      <c r="BC26" s="2">
        <v>138</v>
      </c>
      <c r="BD26" s="2">
        <v>158</v>
      </c>
      <c r="BE26" s="2">
        <v>103</v>
      </c>
      <c r="BF26" s="2">
        <v>139</v>
      </c>
      <c r="BG26" s="2">
        <v>141</v>
      </c>
      <c r="BH26" s="2">
        <v>139</v>
      </c>
      <c r="BI26" s="2">
        <v>174</v>
      </c>
      <c r="BN26" s="2">
        <v>171</v>
      </c>
      <c r="BO26" s="2">
        <v>70</v>
      </c>
      <c r="BP26" s="2">
        <v>114</v>
      </c>
      <c r="BQ26" s="2">
        <v>141</v>
      </c>
      <c r="BR26" s="2">
        <v>147</v>
      </c>
      <c r="BU26" s="2">
        <v>111</v>
      </c>
      <c r="BV26" s="2">
        <v>198</v>
      </c>
      <c r="BW26" s="2">
        <v>151</v>
      </c>
      <c r="BX26" s="2">
        <v>108</v>
      </c>
      <c r="BY26" s="2">
        <v>102</v>
      </c>
      <c r="CD26" s="2">
        <v>168</v>
      </c>
      <c r="CE26" s="2">
        <v>130</v>
      </c>
      <c r="CF26" s="2">
        <v>161</v>
      </c>
      <c r="CG26" s="2">
        <v>147</v>
      </c>
      <c r="CJ26" s="2">
        <v>152</v>
      </c>
      <c r="CK26" s="2">
        <v>125</v>
      </c>
      <c r="CU26" s="2">
        <v>140</v>
      </c>
      <c r="CV26" s="2">
        <v>133</v>
      </c>
    </row>
    <row r="27" spans="1:100" ht="14.25">
      <c r="A27" s="43">
        <v>23</v>
      </c>
      <c r="B27" s="44" t="s">
        <v>105</v>
      </c>
      <c r="C27" s="44" t="s">
        <v>26</v>
      </c>
      <c r="D27" s="43" t="s">
        <v>168</v>
      </c>
      <c r="E27" s="45">
        <f t="shared" si="0"/>
        <v>157.1</v>
      </c>
      <c r="F27" s="46">
        <f t="shared" si="1"/>
        <v>210</v>
      </c>
      <c r="G27" s="46">
        <f t="shared" si="2"/>
        <v>158</v>
      </c>
      <c r="H27" s="46">
        <f t="shared" si="3"/>
        <v>143</v>
      </c>
      <c r="I27" s="46">
        <f t="shared" si="4"/>
        <v>138</v>
      </c>
      <c r="J27" s="46">
        <f>LARGE(AQ27:IV27,1)</f>
        <v>186</v>
      </c>
      <c r="K27" s="46">
        <f>LARGE(AQ27:IV27,2)</f>
        <v>154</v>
      </c>
      <c r="L27" s="46">
        <f>LARGE(AQ27:IV27,3)</f>
        <v>150</v>
      </c>
      <c r="M27" s="46">
        <f>LARGE(AQ27:IV27,4)</f>
        <v>149</v>
      </c>
      <c r="N27" s="46">
        <f t="shared" si="5"/>
        <v>143</v>
      </c>
      <c r="O27" s="46">
        <f t="shared" si="6"/>
        <v>140</v>
      </c>
      <c r="P27" s="45">
        <f>AVERAGE(AB27:AO27,AS27:IV27)</f>
        <v>111.92857142857143</v>
      </c>
      <c r="Q27" s="5">
        <f>COUNTIF(Z27:IV27,"&gt;0")</f>
        <v>42</v>
      </c>
      <c r="R27" s="5">
        <f>MAX(Z27:IV27)</f>
        <v>210</v>
      </c>
      <c r="S27" s="5">
        <f>SMALL(Z27:IV27,5)</f>
        <v>26</v>
      </c>
      <c r="U27" s="5">
        <f t="shared" si="7"/>
        <v>135</v>
      </c>
      <c r="V27" s="5">
        <f t="shared" si="8"/>
        <v>131</v>
      </c>
      <c r="W27" s="5">
        <f>LARGE(AQ27:IV27,5)</f>
        <v>143</v>
      </c>
      <c r="X27" s="5">
        <f>LARGE(AQ27:IV27,6)</f>
        <v>140</v>
      </c>
      <c r="Z27" s="9">
        <v>0</v>
      </c>
      <c r="AA27" s="9">
        <v>0</v>
      </c>
      <c r="AB27" s="9">
        <v>135</v>
      </c>
      <c r="AC27" s="9">
        <v>210</v>
      </c>
      <c r="AD27" s="9">
        <v>131</v>
      </c>
      <c r="AE27" s="9">
        <v>88</v>
      </c>
      <c r="AF27" s="9">
        <v>119</v>
      </c>
      <c r="AG27" s="9">
        <v>138</v>
      </c>
      <c r="AH27" s="9">
        <v>125</v>
      </c>
      <c r="AI27" s="9">
        <v>143</v>
      </c>
      <c r="AJ27" s="9">
        <v>101</v>
      </c>
      <c r="AK27" s="9">
        <v>126</v>
      </c>
      <c r="AL27" s="9">
        <v>86</v>
      </c>
      <c r="AM27" s="9">
        <v>46</v>
      </c>
      <c r="AN27" s="9">
        <v>108</v>
      </c>
      <c r="AO27" s="9">
        <v>158</v>
      </c>
      <c r="AQ27" s="2">
        <v>0</v>
      </c>
      <c r="AR27" s="2">
        <v>0</v>
      </c>
      <c r="AT27" s="2">
        <v>89</v>
      </c>
      <c r="AU27" s="2">
        <v>186</v>
      </c>
      <c r="AV27" s="2">
        <v>73</v>
      </c>
      <c r="AW27" s="2">
        <v>90</v>
      </c>
      <c r="BB27" s="2">
        <v>143</v>
      </c>
      <c r="BC27" s="2">
        <v>150</v>
      </c>
      <c r="BF27" s="2">
        <v>91</v>
      </c>
      <c r="BG27" s="2">
        <v>132</v>
      </c>
      <c r="BH27" s="2">
        <v>109</v>
      </c>
      <c r="BI27" s="2">
        <v>105</v>
      </c>
      <c r="BN27" s="2">
        <v>140</v>
      </c>
      <c r="BO27" s="2">
        <v>125</v>
      </c>
      <c r="BQ27" s="2">
        <v>149</v>
      </c>
      <c r="BR27" s="2">
        <v>61</v>
      </c>
      <c r="BU27" s="2">
        <v>127</v>
      </c>
      <c r="BV27" s="2">
        <v>118</v>
      </c>
      <c r="BX27" s="2">
        <v>104</v>
      </c>
      <c r="BY27" s="2">
        <v>104</v>
      </c>
      <c r="BZ27" s="2">
        <v>154</v>
      </c>
      <c r="CA27" s="2">
        <v>47</v>
      </c>
      <c r="CB27" s="2">
        <v>136</v>
      </c>
      <c r="CC27" s="2">
        <v>105</v>
      </c>
      <c r="CD27" s="2">
        <v>26</v>
      </c>
      <c r="CE27" s="2">
        <v>93</v>
      </c>
      <c r="CJ27" s="2">
        <v>54</v>
      </c>
      <c r="CK27" s="2">
        <v>109</v>
      </c>
      <c r="CU27" s="2">
        <v>88</v>
      </c>
      <c r="CV27" s="2">
        <v>79</v>
      </c>
    </row>
    <row r="28" spans="1:102" ht="14.25">
      <c r="A28" s="43">
        <v>24</v>
      </c>
      <c r="B28" s="44" t="s">
        <v>152</v>
      </c>
      <c r="C28" s="44" t="s">
        <v>136</v>
      </c>
      <c r="D28" s="43">
        <v>2</v>
      </c>
      <c r="E28" s="45">
        <f t="shared" si="0"/>
        <v>155.7</v>
      </c>
      <c r="F28" s="46">
        <f t="shared" si="1"/>
        <v>149</v>
      </c>
      <c r="G28" s="46">
        <f t="shared" si="2"/>
        <v>139</v>
      </c>
      <c r="H28" s="46">
        <f t="shared" si="3"/>
        <v>138</v>
      </c>
      <c r="I28" s="46">
        <f t="shared" si="4"/>
        <v>111</v>
      </c>
      <c r="J28" s="46">
        <f>LARGE(AQ28:IV28,1)</f>
        <v>187</v>
      </c>
      <c r="K28" s="46">
        <f>LARGE(AQ28:IV28,2)</f>
        <v>171</v>
      </c>
      <c r="L28" s="46">
        <f>LARGE(AQ28:IV28,3)</f>
        <v>171</v>
      </c>
      <c r="M28" s="46">
        <f>LARGE(AQ28:IV28,4)</f>
        <v>167</v>
      </c>
      <c r="N28" s="46">
        <f t="shared" si="5"/>
        <v>164</v>
      </c>
      <c r="O28" s="46">
        <f t="shared" si="6"/>
        <v>160</v>
      </c>
      <c r="P28" s="45">
        <f>AVERAGE(AB28:AO28,AS28:IV28)</f>
        <v>111.73809523809524</v>
      </c>
      <c r="Q28" s="5">
        <f>COUNTIF(Z28:IV28,"&gt;0")</f>
        <v>42</v>
      </c>
      <c r="R28" s="5">
        <f>MAX(Z28:IV28)</f>
        <v>187</v>
      </c>
      <c r="S28" s="5">
        <f>SMALL(Z28:IV28,5)</f>
        <v>61</v>
      </c>
      <c r="U28" s="5">
        <f t="shared" si="7"/>
        <v>104</v>
      </c>
      <c r="V28" s="5">
        <f t="shared" si="8"/>
        <v>101</v>
      </c>
      <c r="W28" s="5">
        <f>LARGE(AQ28:IV28,5)</f>
        <v>164</v>
      </c>
      <c r="X28" s="5">
        <f>LARGE(AQ28:IV28,6)</f>
        <v>160</v>
      </c>
      <c r="Z28" s="9">
        <v>0</v>
      </c>
      <c r="AA28" s="9">
        <v>0</v>
      </c>
      <c r="AB28" s="9">
        <v>139</v>
      </c>
      <c r="AC28" s="9">
        <v>64</v>
      </c>
      <c r="AD28" s="9">
        <v>149</v>
      </c>
      <c r="AE28" s="9">
        <v>138</v>
      </c>
      <c r="AF28" s="9">
        <v>93</v>
      </c>
      <c r="AG28" s="9">
        <v>104</v>
      </c>
      <c r="AH28" s="9">
        <v>61</v>
      </c>
      <c r="AI28" s="9">
        <v>101</v>
      </c>
      <c r="AJ28" s="9">
        <v>111</v>
      </c>
      <c r="AK28" s="9">
        <v>96</v>
      </c>
      <c r="AL28" s="9">
        <v>81</v>
      </c>
      <c r="AM28" s="9">
        <v>80</v>
      </c>
      <c r="AN28" s="9"/>
      <c r="AO28" s="9"/>
      <c r="AQ28" s="2">
        <v>0</v>
      </c>
      <c r="AR28" s="2">
        <v>0</v>
      </c>
      <c r="AS28" s="2">
        <v>92</v>
      </c>
      <c r="AT28" s="2">
        <v>73</v>
      </c>
      <c r="AU28" s="2">
        <v>80</v>
      </c>
      <c r="AX28" s="2">
        <v>124</v>
      </c>
      <c r="AY28" s="2">
        <v>123</v>
      </c>
      <c r="AZ28" s="2">
        <v>103</v>
      </c>
      <c r="BA28" s="2">
        <v>101</v>
      </c>
      <c r="BB28" s="2">
        <v>144</v>
      </c>
      <c r="BC28" s="2">
        <v>171</v>
      </c>
      <c r="BH28" s="2">
        <v>187</v>
      </c>
      <c r="BI28" s="2">
        <v>75</v>
      </c>
      <c r="BJ28" s="2">
        <v>128</v>
      </c>
      <c r="BK28" s="2">
        <v>160</v>
      </c>
      <c r="BN28" s="2">
        <v>102</v>
      </c>
      <c r="BO28" s="2">
        <v>167</v>
      </c>
      <c r="BP28" s="2">
        <v>96</v>
      </c>
      <c r="BQ28" s="2">
        <v>82</v>
      </c>
      <c r="BR28" s="2">
        <v>130</v>
      </c>
      <c r="BW28" s="2">
        <v>171</v>
      </c>
      <c r="CD28" s="2">
        <v>77</v>
      </c>
      <c r="CE28" s="2">
        <v>70</v>
      </c>
      <c r="CF28" s="2">
        <v>109</v>
      </c>
      <c r="CG28" s="2">
        <v>136</v>
      </c>
      <c r="CH28" s="2">
        <v>116</v>
      </c>
      <c r="CI28" s="2">
        <v>164</v>
      </c>
      <c r="CL28" s="2">
        <v>111</v>
      </c>
      <c r="CU28" s="2">
        <v>91</v>
      </c>
      <c r="CV28" s="2">
        <v>146</v>
      </c>
      <c r="CW28" s="2">
        <v>86</v>
      </c>
      <c r="CX28" s="2">
        <v>61</v>
      </c>
    </row>
    <row r="29" spans="1:96" ht="14.25">
      <c r="A29" s="43">
        <v>25</v>
      </c>
      <c r="B29" s="44" t="s">
        <v>193</v>
      </c>
      <c r="C29" s="44" t="s">
        <v>138</v>
      </c>
      <c r="D29" s="43">
        <v>2</v>
      </c>
      <c r="E29" s="45">
        <f t="shared" si="0"/>
        <v>155.1</v>
      </c>
      <c r="F29" s="46">
        <f t="shared" si="1"/>
        <v>170</v>
      </c>
      <c r="G29" s="46">
        <f t="shared" si="2"/>
        <v>170</v>
      </c>
      <c r="H29" s="46">
        <f t="shared" si="3"/>
        <v>164</v>
      </c>
      <c r="I29" s="46">
        <f t="shared" si="4"/>
        <v>158</v>
      </c>
      <c r="J29" s="46">
        <f>LARGE(AQ29:IV29,1)</f>
        <v>165</v>
      </c>
      <c r="K29" s="46">
        <f>LARGE(AQ29:IV29,2)</f>
        <v>164</v>
      </c>
      <c r="L29" s="46">
        <f>LARGE(AQ29:IV29,3)</f>
        <v>156</v>
      </c>
      <c r="M29" s="46">
        <f>LARGE(AQ29:IV29,4)</f>
        <v>138</v>
      </c>
      <c r="N29" s="46">
        <f t="shared" si="5"/>
        <v>135</v>
      </c>
      <c r="O29" s="46">
        <f t="shared" si="6"/>
        <v>131</v>
      </c>
      <c r="P29" s="45">
        <f>AVERAGE(AB29:AO29,AS29:IV29)</f>
        <v>106.72727272727273</v>
      </c>
      <c r="Q29" s="5">
        <f>COUNTIF(Z29:IV29,"&gt;0")</f>
        <v>44</v>
      </c>
      <c r="R29" s="5">
        <f>MAX(Z29:IV29)</f>
        <v>170</v>
      </c>
      <c r="S29" s="5">
        <f>SMALL(Z29:IV29,5)</f>
        <v>32</v>
      </c>
      <c r="U29" s="5">
        <f t="shared" si="7"/>
        <v>118</v>
      </c>
      <c r="V29" s="5">
        <f t="shared" si="8"/>
        <v>115</v>
      </c>
      <c r="W29" s="5">
        <f>LARGE(AQ29:IV29,5)</f>
        <v>135</v>
      </c>
      <c r="X29" s="5">
        <f>LARGE(AQ29:IV29,6)</f>
        <v>131</v>
      </c>
      <c r="Z29" s="9">
        <v>0</v>
      </c>
      <c r="AA29" s="9">
        <v>0</v>
      </c>
      <c r="AB29" s="9">
        <v>158</v>
      </c>
      <c r="AC29" s="9">
        <v>86</v>
      </c>
      <c r="AD29" s="9">
        <v>170</v>
      </c>
      <c r="AE29" s="9">
        <v>79</v>
      </c>
      <c r="AF29" s="9">
        <v>100</v>
      </c>
      <c r="AG29" s="9">
        <v>95</v>
      </c>
      <c r="AH29" s="9">
        <v>81</v>
      </c>
      <c r="AI29" s="9">
        <v>164</v>
      </c>
      <c r="AJ29" s="9">
        <v>77</v>
      </c>
      <c r="AK29" s="9">
        <v>118</v>
      </c>
      <c r="AL29" s="9">
        <v>115</v>
      </c>
      <c r="AM29" s="9">
        <v>170</v>
      </c>
      <c r="AN29" s="9"/>
      <c r="AO29" s="9"/>
      <c r="AQ29" s="2">
        <v>0</v>
      </c>
      <c r="AR29" s="2">
        <v>0</v>
      </c>
      <c r="AS29" s="2">
        <v>138</v>
      </c>
      <c r="AT29" s="2">
        <v>91</v>
      </c>
      <c r="AU29" s="2">
        <v>165</v>
      </c>
      <c r="AX29" s="2">
        <v>99</v>
      </c>
      <c r="AY29" s="2">
        <v>74</v>
      </c>
      <c r="AZ29" s="2">
        <v>77</v>
      </c>
      <c r="BA29" s="2">
        <v>98</v>
      </c>
      <c r="BB29" s="2">
        <v>83</v>
      </c>
      <c r="BC29" s="2">
        <v>77</v>
      </c>
      <c r="BD29" s="2">
        <v>131</v>
      </c>
      <c r="BE29" s="2">
        <v>72</v>
      </c>
      <c r="BF29" s="2">
        <v>156</v>
      </c>
      <c r="BG29" s="2">
        <v>113</v>
      </c>
      <c r="BN29" s="2">
        <v>129</v>
      </c>
      <c r="BO29" s="2">
        <v>95</v>
      </c>
      <c r="BQ29" s="2">
        <v>164</v>
      </c>
      <c r="BR29" s="2">
        <v>113</v>
      </c>
      <c r="BS29" s="2">
        <v>106</v>
      </c>
      <c r="BT29" s="2">
        <v>87</v>
      </c>
      <c r="BZ29" s="2">
        <v>67</v>
      </c>
      <c r="CA29" s="2">
        <v>32</v>
      </c>
      <c r="CB29" s="2">
        <v>76</v>
      </c>
      <c r="CC29" s="2">
        <v>78</v>
      </c>
      <c r="CD29" s="2">
        <v>72</v>
      </c>
      <c r="CE29" s="2">
        <v>127</v>
      </c>
      <c r="CL29" s="2">
        <v>118</v>
      </c>
      <c r="CM29" s="2">
        <v>105</v>
      </c>
      <c r="CN29" s="2">
        <v>106</v>
      </c>
      <c r="CO29" s="2">
        <v>81</v>
      </c>
      <c r="CP29" s="2">
        <v>110</v>
      </c>
      <c r="CQ29" s="2">
        <v>135</v>
      </c>
      <c r="CR29" s="2">
        <v>108</v>
      </c>
    </row>
    <row r="30" spans="1:100" ht="14.25">
      <c r="A30" s="43">
        <v>26</v>
      </c>
      <c r="B30" s="44" t="s">
        <v>143</v>
      </c>
      <c r="C30" s="44" t="s">
        <v>136</v>
      </c>
      <c r="D30" s="43">
        <v>1</v>
      </c>
      <c r="E30" s="45">
        <f t="shared" si="0"/>
        <v>152.7</v>
      </c>
      <c r="F30" s="46">
        <f t="shared" si="1"/>
        <v>141</v>
      </c>
      <c r="G30" s="46">
        <f t="shared" si="2"/>
        <v>137</v>
      </c>
      <c r="H30" s="46">
        <f t="shared" si="3"/>
        <v>133</v>
      </c>
      <c r="I30" s="46">
        <f t="shared" si="4"/>
        <v>126</v>
      </c>
      <c r="J30" s="46">
        <f>LARGE(AQ30:IV30,1)</f>
        <v>185</v>
      </c>
      <c r="K30" s="46">
        <f>LARGE(AQ30:IV30,2)</f>
        <v>182</v>
      </c>
      <c r="L30" s="46">
        <f>LARGE(AQ30:IV30,3)</f>
        <v>165</v>
      </c>
      <c r="M30" s="46">
        <f>LARGE(AQ30:IV30,4)</f>
        <v>158</v>
      </c>
      <c r="N30" s="46">
        <f t="shared" si="5"/>
        <v>153</v>
      </c>
      <c r="O30" s="46">
        <f t="shared" si="6"/>
        <v>147</v>
      </c>
      <c r="P30" s="45">
        <f>AVERAGE(AB30:AO30,AS30:IV30)</f>
        <v>119.3125</v>
      </c>
      <c r="Q30" s="5">
        <f>COUNTIF(Z30:IV30,"&gt;0")</f>
        <v>32</v>
      </c>
      <c r="R30" s="5">
        <f>MAX(Z30:IV30)</f>
        <v>185</v>
      </c>
      <c r="S30" s="5">
        <f>SMALL(Z30:IV30,5)</f>
        <v>60</v>
      </c>
      <c r="U30" s="5">
        <f t="shared" si="7"/>
        <v>111</v>
      </c>
      <c r="V30" s="5">
        <f t="shared" si="8"/>
        <v>106</v>
      </c>
      <c r="W30" s="5">
        <f>LARGE(AQ30:IV30,5)</f>
        <v>153</v>
      </c>
      <c r="X30" s="5">
        <f>LARGE(AQ30:IV30,6)</f>
        <v>147</v>
      </c>
      <c r="Z30" s="9">
        <v>0</v>
      </c>
      <c r="AA30" s="9">
        <v>0</v>
      </c>
      <c r="AB30" s="9">
        <v>137</v>
      </c>
      <c r="AC30" s="9">
        <v>102</v>
      </c>
      <c r="AD30" s="9">
        <v>141</v>
      </c>
      <c r="AE30" s="9">
        <v>133</v>
      </c>
      <c r="AF30" s="9">
        <v>96</v>
      </c>
      <c r="AG30" s="9">
        <v>106</v>
      </c>
      <c r="AH30" s="9">
        <v>67</v>
      </c>
      <c r="AI30" s="9">
        <v>126</v>
      </c>
      <c r="AJ30" s="9">
        <v>111</v>
      </c>
      <c r="AK30" s="9">
        <v>60</v>
      </c>
      <c r="AL30" s="9"/>
      <c r="AM30" s="9"/>
      <c r="AN30" s="9"/>
      <c r="AO30" s="9"/>
      <c r="AQ30" s="2">
        <v>0</v>
      </c>
      <c r="AR30" s="2">
        <v>0</v>
      </c>
      <c r="AS30" s="2">
        <v>106</v>
      </c>
      <c r="AT30" s="2">
        <v>185</v>
      </c>
      <c r="AU30" s="2">
        <v>104</v>
      </c>
      <c r="BH30" s="2">
        <v>146</v>
      </c>
      <c r="BI30" s="2">
        <v>114</v>
      </c>
      <c r="BN30" s="2">
        <v>138</v>
      </c>
      <c r="BO30" s="2">
        <v>158</v>
      </c>
      <c r="BP30" s="2">
        <v>165</v>
      </c>
      <c r="BQ30" s="2">
        <v>107</v>
      </c>
      <c r="BR30" s="2">
        <v>128</v>
      </c>
      <c r="BS30" s="2">
        <v>113</v>
      </c>
      <c r="BT30" s="2">
        <v>137</v>
      </c>
      <c r="BW30" s="2">
        <v>153</v>
      </c>
      <c r="BX30" s="2">
        <v>122</v>
      </c>
      <c r="BY30" s="2">
        <v>113</v>
      </c>
      <c r="CD30" s="2">
        <v>110</v>
      </c>
      <c r="CE30" s="2">
        <v>72</v>
      </c>
      <c r="CL30" s="2">
        <v>147</v>
      </c>
      <c r="CM30" s="2">
        <v>60</v>
      </c>
      <c r="CN30" s="2">
        <v>98</v>
      </c>
      <c r="CU30" s="2">
        <v>81</v>
      </c>
      <c r="CV30" s="2">
        <v>182</v>
      </c>
    </row>
    <row r="31" spans="1:98" ht="14.25">
      <c r="A31" s="43">
        <v>27</v>
      </c>
      <c r="B31" s="44" t="s">
        <v>51</v>
      </c>
      <c r="C31" s="44" t="s">
        <v>52</v>
      </c>
      <c r="D31" s="43">
        <v>1</v>
      </c>
      <c r="E31" s="45">
        <f t="shared" si="0"/>
        <v>151.6</v>
      </c>
      <c r="F31" s="46">
        <f t="shared" si="1"/>
        <v>163</v>
      </c>
      <c r="G31" s="46">
        <f t="shared" si="2"/>
        <v>161</v>
      </c>
      <c r="H31" s="46">
        <f t="shared" si="3"/>
        <v>149</v>
      </c>
      <c r="I31" s="46">
        <f t="shared" si="4"/>
        <v>148</v>
      </c>
      <c r="J31" s="46">
        <f>LARGE(AQ31:IV31,1)</f>
        <v>159</v>
      </c>
      <c r="K31" s="46">
        <f>LARGE(AQ31:IV31,2)</f>
        <v>154</v>
      </c>
      <c r="L31" s="46">
        <f>LARGE(AQ31:IV31,3)</f>
        <v>152</v>
      </c>
      <c r="M31" s="46">
        <f>LARGE(AQ31:IV31,4)</f>
        <v>147</v>
      </c>
      <c r="N31" s="46">
        <f t="shared" si="5"/>
        <v>142</v>
      </c>
      <c r="O31" s="46">
        <f t="shared" si="6"/>
        <v>141</v>
      </c>
      <c r="P31" s="45">
        <f>AVERAGE(AB31:AO31,AS31:IV31)</f>
        <v>115.9</v>
      </c>
      <c r="Q31" s="5">
        <f>COUNTIF(Z31:IV31,"&gt;0")</f>
        <v>40</v>
      </c>
      <c r="R31" s="5">
        <f>MAX(Z31:IV31)</f>
        <v>163</v>
      </c>
      <c r="S31" s="5">
        <f>SMALL(Z31:IV31,5)</f>
        <v>65</v>
      </c>
      <c r="U31" s="5">
        <f t="shared" si="7"/>
        <v>142</v>
      </c>
      <c r="V31" s="5">
        <f t="shared" si="8"/>
        <v>130</v>
      </c>
      <c r="W31" s="5">
        <f>LARGE(AQ31:IV31,5)</f>
        <v>141</v>
      </c>
      <c r="X31" s="5">
        <f>LARGE(AQ31:IV31,6)</f>
        <v>136</v>
      </c>
      <c r="Z31" s="9">
        <v>0</v>
      </c>
      <c r="AA31" s="9">
        <v>0</v>
      </c>
      <c r="AB31" s="9">
        <v>163</v>
      </c>
      <c r="AC31" s="9">
        <v>149</v>
      </c>
      <c r="AD31" s="9">
        <v>90</v>
      </c>
      <c r="AE31" s="9">
        <v>103</v>
      </c>
      <c r="AF31" s="9">
        <v>161</v>
      </c>
      <c r="AG31" s="9">
        <v>148</v>
      </c>
      <c r="AH31" s="9">
        <v>142</v>
      </c>
      <c r="AI31" s="9">
        <v>130</v>
      </c>
      <c r="AJ31" s="9">
        <v>127</v>
      </c>
      <c r="AK31" s="9">
        <v>107</v>
      </c>
      <c r="AL31" s="9">
        <v>107</v>
      </c>
      <c r="AM31" s="9">
        <v>92</v>
      </c>
      <c r="AN31" s="9">
        <v>91</v>
      </c>
      <c r="AO31" s="9">
        <v>87</v>
      </c>
      <c r="AQ31" s="2">
        <v>0</v>
      </c>
      <c r="AR31" s="2">
        <v>0</v>
      </c>
      <c r="BD31" s="2">
        <v>131</v>
      </c>
      <c r="BE31" s="2">
        <v>141</v>
      </c>
      <c r="BF31" s="2">
        <v>147</v>
      </c>
      <c r="BG31" s="2">
        <v>121</v>
      </c>
      <c r="BH31" s="2">
        <v>154</v>
      </c>
      <c r="BI31" s="2">
        <v>119</v>
      </c>
      <c r="BJ31" s="2">
        <v>76</v>
      </c>
      <c r="BK31" s="2">
        <v>136</v>
      </c>
      <c r="BL31" s="2">
        <v>108</v>
      </c>
      <c r="BM31" s="2">
        <v>91</v>
      </c>
      <c r="BN31" s="2">
        <v>159</v>
      </c>
      <c r="BO31" s="2">
        <v>91</v>
      </c>
      <c r="BQ31" s="2">
        <v>106</v>
      </c>
      <c r="BR31" s="2">
        <v>85</v>
      </c>
      <c r="BS31" s="2">
        <v>109</v>
      </c>
      <c r="BT31" s="2">
        <v>118</v>
      </c>
      <c r="BU31" s="2">
        <v>107</v>
      </c>
      <c r="BV31" s="2">
        <v>127</v>
      </c>
      <c r="CD31" s="2">
        <v>152</v>
      </c>
      <c r="CE31" s="2">
        <v>88</v>
      </c>
      <c r="CO31" s="2">
        <v>65</v>
      </c>
      <c r="CP31" s="2">
        <v>93</v>
      </c>
      <c r="CQ31" s="2">
        <v>99</v>
      </c>
      <c r="CR31" s="2">
        <v>99</v>
      </c>
      <c r="CS31" s="2">
        <v>112</v>
      </c>
      <c r="CT31" s="2">
        <v>105</v>
      </c>
    </row>
    <row r="32" spans="1:102" ht="14.25">
      <c r="A32" s="43">
        <v>28</v>
      </c>
      <c r="B32" s="44" t="s">
        <v>29</v>
      </c>
      <c r="C32" s="44" t="s">
        <v>27</v>
      </c>
      <c r="D32" s="43" t="s">
        <v>168</v>
      </c>
      <c r="E32" s="45">
        <f t="shared" si="0"/>
        <v>150.9</v>
      </c>
      <c r="F32" s="46">
        <f t="shared" si="1"/>
        <v>173</v>
      </c>
      <c r="G32" s="46">
        <f t="shared" si="2"/>
        <v>160</v>
      </c>
      <c r="H32" s="46">
        <f t="shared" si="3"/>
        <v>147</v>
      </c>
      <c r="I32" s="46">
        <f t="shared" si="4"/>
        <v>126</v>
      </c>
      <c r="J32" s="46">
        <f>LARGE(AQ32:IV32,1)</f>
        <v>166</v>
      </c>
      <c r="K32" s="46">
        <f>LARGE(AQ32:IV32,2)</f>
        <v>160</v>
      </c>
      <c r="L32" s="46">
        <f>LARGE(AQ32:IV32,3)</f>
        <v>153</v>
      </c>
      <c r="M32" s="46">
        <f>LARGE(AQ32:IV32,4)</f>
        <v>143</v>
      </c>
      <c r="N32" s="46">
        <f t="shared" si="5"/>
        <v>142</v>
      </c>
      <c r="O32" s="46">
        <f t="shared" si="6"/>
        <v>139</v>
      </c>
      <c r="P32" s="45">
        <f>AVERAGE(AB32:AO32,AS32:IV32)</f>
        <v>110.97619047619048</v>
      </c>
      <c r="Q32" s="5">
        <f>COUNTIF(Z32:IV32,"&gt;0")</f>
        <v>42</v>
      </c>
      <c r="R32" s="5">
        <f>MAX(Z32:IV32)</f>
        <v>173</v>
      </c>
      <c r="S32" s="5">
        <f>SMALL(Z32:IV32,5)</f>
        <v>27</v>
      </c>
      <c r="U32" s="5">
        <f t="shared" si="7"/>
        <v>119</v>
      </c>
      <c r="V32" s="5">
        <f t="shared" si="8"/>
        <v>111</v>
      </c>
      <c r="W32" s="5">
        <f>LARGE(AQ32:IV32,5)</f>
        <v>142</v>
      </c>
      <c r="X32" s="5">
        <f>LARGE(AQ32:IV32,6)</f>
        <v>139</v>
      </c>
      <c r="Z32" s="9">
        <v>0</v>
      </c>
      <c r="AA32" s="9">
        <v>0</v>
      </c>
      <c r="AB32" s="9">
        <v>119</v>
      </c>
      <c r="AC32" s="9">
        <v>173</v>
      </c>
      <c r="AD32" s="9">
        <v>59</v>
      </c>
      <c r="AE32" s="9">
        <v>65</v>
      </c>
      <c r="AF32" s="9">
        <v>111</v>
      </c>
      <c r="AG32" s="9">
        <v>160</v>
      </c>
      <c r="AH32" s="9">
        <v>78</v>
      </c>
      <c r="AI32" s="9">
        <v>126</v>
      </c>
      <c r="AJ32" s="9">
        <v>95</v>
      </c>
      <c r="AK32" s="9">
        <v>57</v>
      </c>
      <c r="AL32" s="9">
        <v>56</v>
      </c>
      <c r="AM32" s="9">
        <v>105</v>
      </c>
      <c r="AN32" s="9">
        <v>71</v>
      </c>
      <c r="AO32" s="9">
        <v>147</v>
      </c>
      <c r="AQ32" s="2">
        <v>0</v>
      </c>
      <c r="AR32" s="2">
        <v>0</v>
      </c>
      <c r="AS32" s="2">
        <v>68</v>
      </c>
      <c r="AT32" s="2">
        <v>95</v>
      </c>
      <c r="AU32" s="2">
        <v>97</v>
      </c>
      <c r="AX32" s="2">
        <v>122</v>
      </c>
      <c r="AY32" s="2">
        <v>139</v>
      </c>
      <c r="AZ32" s="2">
        <v>115</v>
      </c>
      <c r="BA32" s="2">
        <v>27</v>
      </c>
      <c r="BB32" s="2">
        <v>95</v>
      </c>
      <c r="BC32" s="2">
        <v>79</v>
      </c>
      <c r="BH32" s="2">
        <v>102</v>
      </c>
      <c r="BI32" s="2">
        <v>77</v>
      </c>
      <c r="BN32" s="2">
        <v>138</v>
      </c>
      <c r="BO32" s="2">
        <v>120</v>
      </c>
      <c r="BP32" s="2">
        <v>121</v>
      </c>
      <c r="BQ32" s="2">
        <v>153</v>
      </c>
      <c r="BR32" s="2">
        <v>117</v>
      </c>
      <c r="BW32" s="2">
        <v>142</v>
      </c>
      <c r="CD32" s="2">
        <v>166</v>
      </c>
      <c r="CE32" s="2">
        <v>127</v>
      </c>
      <c r="CF32" s="2">
        <v>138</v>
      </c>
      <c r="CG32" s="2">
        <v>121</v>
      </c>
      <c r="CL32" s="2">
        <v>122</v>
      </c>
      <c r="CM32" s="2">
        <v>106</v>
      </c>
      <c r="CN32" s="2">
        <v>160</v>
      </c>
      <c r="CU32" s="2">
        <v>132</v>
      </c>
      <c r="CV32" s="2">
        <v>105</v>
      </c>
      <c r="CW32" s="2">
        <v>112</v>
      </c>
      <c r="CX32" s="2">
        <v>143</v>
      </c>
    </row>
    <row r="33" spans="1:102" ht="14.25">
      <c r="A33" s="43">
        <v>29</v>
      </c>
      <c r="B33" s="44" t="s">
        <v>41</v>
      </c>
      <c r="C33" s="44" t="s">
        <v>138</v>
      </c>
      <c r="D33" s="43">
        <v>2</v>
      </c>
      <c r="E33" s="45">
        <f t="shared" si="0"/>
        <v>150.9</v>
      </c>
      <c r="F33" s="46">
        <f t="shared" si="1"/>
        <v>159</v>
      </c>
      <c r="G33" s="46">
        <f t="shared" si="2"/>
        <v>145</v>
      </c>
      <c r="H33" s="46">
        <f t="shared" si="3"/>
        <v>128</v>
      </c>
      <c r="I33" s="46">
        <f t="shared" si="4"/>
        <v>118</v>
      </c>
      <c r="J33" s="46">
        <f>LARGE(AQ33:IV33,1)</f>
        <v>176</v>
      </c>
      <c r="K33" s="46">
        <f>LARGE(AQ33:IV33,2)</f>
        <v>168</v>
      </c>
      <c r="L33" s="46">
        <f>LARGE(AQ33:IV33,3)</f>
        <v>158</v>
      </c>
      <c r="M33" s="46">
        <f>LARGE(AQ33:IV33,4)</f>
        <v>155</v>
      </c>
      <c r="N33" s="46">
        <f t="shared" si="5"/>
        <v>153</v>
      </c>
      <c r="O33" s="46">
        <f t="shared" si="6"/>
        <v>149</v>
      </c>
      <c r="P33" s="45">
        <f>AVERAGE(AB33:AO33,AS33:IV33)</f>
        <v>110.925</v>
      </c>
      <c r="Q33" s="5">
        <f>COUNTIF(Z33:IV33,"&gt;0")</f>
        <v>40</v>
      </c>
      <c r="R33" s="5">
        <f>MAX(Z33:IV33)</f>
        <v>176</v>
      </c>
      <c r="S33" s="5">
        <f>SMALL(Z33:IV33,5)</f>
        <v>54</v>
      </c>
      <c r="U33" s="5">
        <f t="shared" si="7"/>
        <v>111</v>
      </c>
      <c r="V33" s="5">
        <f t="shared" si="8"/>
        <v>107</v>
      </c>
      <c r="W33" s="5">
        <f>LARGE(AQ33:IV33,5)</f>
        <v>153</v>
      </c>
      <c r="X33" s="5">
        <f>LARGE(AQ33:IV33,6)</f>
        <v>149</v>
      </c>
      <c r="Z33" s="9">
        <v>0</v>
      </c>
      <c r="AA33" s="9">
        <v>0</v>
      </c>
      <c r="AB33" s="9">
        <v>65</v>
      </c>
      <c r="AC33" s="9">
        <v>77</v>
      </c>
      <c r="AD33" s="9">
        <v>118</v>
      </c>
      <c r="AE33" s="9">
        <v>159</v>
      </c>
      <c r="AF33" s="9">
        <v>111</v>
      </c>
      <c r="AG33" s="9">
        <v>145</v>
      </c>
      <c r="AH33" s="9">
        <v>128</v>
      </c>
      <c r="AI33" s="9">
        <v>81</v>
      </c>
      <c r="AJ33" s="9">
        <v>107</v>
      </c>
      <c r="AK33" s="9">
        <v>83</v>
      </c>
      <c r="AL33" s="9"/>
      <c r="AM33" s="9"/>
      <c r="AN33" s="9"/>
      <c r="AO33" s="9"/>
      <c r="AQ33" s="2">
        <v>0</v>
      </c>
      <c r="AR33" s="2">
        <v>0</v>
      </c>
      <c r="AS33" s="2">
        <v>88</v>
      </c>
      <c r="AT33" s="2">
        <v>54</v>
      </c>
      <c r="AU33" s="2">
        <v>111</v>
      </c>
      <c r="AX33" s="2">
        <v>124</v>
      </c>
      <c r="AY33" s="2">
        <v>76</v>
      </c>
      <c r="AZ33" s="2">
        <v>118</v>
      </c>
      <c r="BA33" s="2">
        <v>131</v>
      </c>
      <c r="BN33" s="2">
        <v>106</v>
      </c>
      <c r="BO33" s="2">
        <v>115</v>
      </c>
      <c r="BP33" s="2">
        <v>132</v>
      </c>
      <c r="BQ33" s="2">
        <v>155</v>
      </c>
      <c r="BR33" s="2">
        <v>91</v>
      </c>
      <c r="BS33" s="2">
        <v>56</v>
      </c>
      <c r="BT33" s="2">
        <v>76</v>
      </c>
      <c r="BW33" s="2">
        <v>115</v>
      </c>
      <c r="BX33" s="2">
        <v>176</v>
      </c>
      <c r="BY33" s="2">
        <v>111</v>
      </c>
      <c r="CD33" s="2">
        <v>101</v>
      </c>
      <c r="CE33" s="2">
        <v>114</v>
      </c>
      <c r="CF33" s="2">
        <v>88</v>
      </c>
      <c r="CG33" s="2">
        <v>168</v>
      </c>
      <c r="CH33" s="2">
        <v>153</v>
      </c>
      <c r="CI33" s="2">
        <v>73</v>
      </c>
      <c r="CL33" s="2">
        <v>94</v>
      </c>
      <c r="CM33" s="2">
        <v>158</v>
      </c>
      <c r="CN33" s="2">
        <v>94</v>
      </c>
      <c r="CU33" s="2">
        <v>103</v>
      </c>
      <c r="CV33" s="2">
        <v>135</v>
      </c>
      <c r="CW33" s="2">
        <v>98</v>
      </c>
      <c r="CX33" s="2">
        <v>149</v>
      </c>
    </row>
    <row r="34" spans="1:102" ht="14.25">
      <c r="A34" s="43">
        <v>30</v>
      </c>
      <c r="B34" s="44" t="s">
        <v>129</v>
      </c>
      <c r="C34" s="44" t="s">
        <v>136</v>
      </c>
      <c r="D34" s="43">
        <v>2</v>
      </c>
      <c r="E34" s="45">
        <f t="shared" si="0"/>
        <v>150.3</v>
      </c>
      <c r="F34" s="46">
        <f t="shared" si="1"/>
        <v>155</v>
      </c>
      <c r="G34" s="46">
        <f t="shared" si="2"/>
        <v>143</v>
      </c>
      <c r="H34" s="46">
        <f t="shared" si="3"/>
        <v>135</v>
      </c>
      <c r="I34" s="46">
        <f t="shared" si="4"/>
        <v>134</v>
      </c>
      <c r="J34" s="46">
        <f>LARGE(AQ34:IV34,1)</f>
        <v>199</v>
      </c>
      <c r="K34" s="46">
        <f>LARGE(AQ34:IV34,2)</f>
        <v>165</v>
      </c>
      <c r="L34" s="46">
        <f>LARGE(AQ34:IV34,3)</f>
        <v>152</v>
      </c>
      <c r="M34" s="46">
        <f>LARGE(AQ34:IV34,4)</f>
        <v>142</v>
      </c>
      <c r="N34" s="46">
        <f t="shared" si="5"/>
        <v>142</v>
      </c>
      <c r="O34" s="46">
        <f t="shared" si="6"/>
        <v>136</v>
      </c>
      <c r="P34" s="45">
        <f>AVERAGE(AB34:AO34,AS34:IV34)</f>
        <v>114.47368421052632</v>
      </c>
      <c r="Q34" s="5">
        <f>COUNTIF(Z34:IV34,"&gt;0")</f>
        <v>38</v>
      </c>
      <c r="R34" s="5">
        <f>MAX(Z34:IV34)</f>
        <v>199</v>
      </c>
      <c r="S34" s="5">
        <f>SMALL(Z34:IV34,5)</f>
        <v>61</v>
      </c>
      <c r="U34" s="5">
        <f t="shared" si="7"/>
        <v>112</v>
      </c>
      <c r="V34" s="5">
        <f t="shared" si="8"/>
        <v>111</v>
      </c>
      <c r="W34" s="5">
        <f>LARGE(AQ34:IV34,5)</f>
        <v>142</v>
      </c>
      <c r="X34" s="5">
        <f>LARGE(AQ34:IV34,6)</f>
        <v>136</v>
      </c>
      <c r="Z34" s="9">
        <v>0</v>
      </c>
      <c r="AA34" s="9">
        <v>0</v>
      </c>
      <c r="AB34" s="9">
        <v>104</v>
      </c>
      <c r="AC34" s="9">
        <v>143</v>
      </c>
      <c r="AD34" s="9">
        <v>135</v>
      </c>
      <c r="AE34" s="9">
        <v>87</v>
      </c>
      <c r="AF34" s="9">
        <v>111</v>
      </c>
      <c r="AG34" s="9">
        <v>134</v>
      </c>
      <c r="AH34" s="9">
        <v>112</v>
      </c>
      <c r="AI34" s="9">
        <v>107</v>
      </c>
      <c r="AJ34" s="9">
        <v>155</v>
      </c>
      <c r="AK34" s="9">
        <v>78</v>
      </c>
      <c r="AL34" s="9"/>
      <c r="AM34" s="9"/>
      <c r="AN34" s="9"/>
      <c r="AO34" s="9"/>
      <c r="AQ34" s="2">
        <v>0</v>
      </c>
      <c r="AR34" s="2">
        <v>0</v>
      </c>
      <c r="AS34" s="2">
        <v>108</v>
      </c>
      <c r="AT34" s="2">
        <v>107</v>
      </c>
      <c r="AU34" s="2">
        <v>142</v>
      </c>
      <c r="AX34" s="2">
        <v>136</v>
      </c>
      <c r="AY34" s="2">
        <v>86</v>
      </c>
      <c r="AZ34" s="2">
        <v>113</v>
      </c>
      <c r="BA34" s="2">
        <v>152</v>
      </c>
      <c r="BB34" s="2">
        <v>199</v>
      </c>
      <c r="BC34" s="2">
        <v>165</v>
      </c>
      <c r="BH34" s="2">
        <v>117</v>
      </c>
      <c r="BI34" s="2">
        <v>86</v>
      </c>
      <c r="BJ34" s="2">
        <v>90</v>
      </c>
      <c r="BK34" s="2">
        <v>105</v>
      </c>
      <c r="BP34" s="2">
        <v>142</v>
      </c>
      <c r="BQ34" s="2">
        <v>118</v>
      </c>
      <c r="BR34" s="2">
        <v>104</v>
      </c>
      <c r="BW34" s="2">
        <v>102</v>
      </c>
      <c r="CD34" s="2">
        <v>93</v>
      </c>
      <c r="CE34" s="2">
        <v>61</v>
      </c>
      <c r="CF34" s="2">
        <v>123</v>
      </c>
      <c r="CG34" s="2">
        <v>78</v>
      </c>
      <c r="CH34" s="2">
        <v>84</v>
      </c>
      <c r="CI34" s="2">
        <v>91</v>
      </c>
      <c r="CL34" s="2">
        <v>128</v>
      </c>
      <c r="CU34" s="2">
        <v>118</v>
      </c>
      <c r="CV34" s="2">
        <v>99</v>
      </c>
      <c r="CW34" s="2">
        <v>127</v>
      </c>
      <c r="CX34" s="2">
        <v>110</v>
      </c>
    </row>
    <row r="35" spans="1:89" ht="14.25">
      <c r="A35" s="43">
        <v>31</v>
      </c>
      <c r="B35" s="44" t="s">
        <v>133</v>
      </c>
      <c r="C35" s="44" t="s">
        <v>26</v>
      </c>
      <c r="D35" s="43">
        <v>2</v>
      </c>
      <c r="E35" s="45">
        <f aca="true" t="shared" si="9" ref="E35:E90">AVERAGE(F35:O35)</f>
        <v>148.8</v>
      </c>
      <c r="F35" s="46">
        <f aca="true" t="shared" si="10" ref="F35:F90">LARGE(Z35:AO35,1)</f>
        <v>140</v>
      </c>
      <c r="G35" s="46">
        <f aca="true" t="shared" si="11" ref="G35:G90">LARGE(Z35:AO35,2)</f>
        <v>108</v>
      </c>
      <c r="H35" s="46">
        <f aca="true" t="shared" si="12" ref="H35:H90">LARGE(Z35:AO35,3)</f>
        <v>81</v>
      </c>
      <c r="I35" s="46">
        <f aca="true" t="shared" si="13" ref="I35:I90">LARGE(Z35:AO35,4)</f>
        <v>64</v>
      </c>
      <c r="J35" s="46">
        <f>LARGE(AQ35:IV35,1)</f>
        <v>205</v>
      </c>
      <c r="K35" s="46">
        <f>LARGE(AQ35:IV35,2)</f>
        <v>197</v>
      </c>
      <c r="L35" s="46">
        <f>LARGE(AQ35:IV35,3)</f>
        <v>189</v>
      </c>
      <c r="M35" s="46">
        <f>LARGE(AQ35:IV35,4)</f>
        <v>184</v>
      </c>
      <c r="N35" s="46">
        <f aca="true" t="shared" si="14" ref="N35:N90">LARGE(U35:X35,1)</f>
        <v>160</v>
      </c>
      <c r="O35" s="46">
        <f aca="true" t="shared" si="15" ref="O35:O90">LARGE(U35:X35,2)</f>
        <v>160</v>
      </c>
      <c r="P35" s="45">
        <f>AVERAGE(AB35:AO35,AS35:IV35)</f>
        <v>126.59375</v>
      </c>
      <c r="Q35" s="5">
        <f>COUNTIF(Z35:IV35,"&gt;0")</f>
        <v>32</v>
      </c>
      <c r="R35" s="5">
        <f>MAX(Z35:IV35)</f>
        <v>205</v>
      </c>
      <c r="S35" s="5">
        <f>SMALL(Z35:IV35,5)</f>
        <v>57</v>
      </c>
      <c r="U35" s="5">
        <f aca="true" t="shared" si="16" ref="U35:U90">LARGE(Z35:AO35,5)</f>
        <v>59</v>
      </c>
      <c r="V35" s="5">
        <f aca="true" t="shared" si="17" ref="V35:V90">LARGE(Z35:AO35,6)</f>
        <v>57</v>
      </c>
      <c r="W35" s="5">
        <f>LARGE(AQ35:IV35,5)</f>
        <v>160</v>
      </c>
      <c r="X35" s="5">
        <f>LARGE(AQ35:IV35,6)</f>
        <v>160</v>
      </c>
      <c r="Z35" s="9">
        <v>0</v>
      </c>
      <c r="AA35" s="9">
        <v>0</v>
      </c>
      <c r="AB35" s="9">
        <v>108</v>
      </c>
      <c r="AC35" s="9">
        <v>81</v>
      </c>
      <c r="AD35" s="9">
        <v>59</v>
      </c>
      <c r="AE35" s="9">
        <v>57</v>
      </c>
      <c r="AF35" s="9">
        <v>64</v>
      </c>
      <c r="AG35" s="9">
        <v>140</v>
      </c>
      <c r="AH35" s="9"/>
      <c r="AI35" s="9"/>
      <c r="AJ35" s="9"/>
      <c r="AK35" s="9"/>
      <c r="AL35" s="9"/>
      <c r="AM35" s="9"/>
      <c r="AN35" s="9"/>
      <c r="AO35" s="9"/>
      <c r="AQ35" s="2">
        <v>0</v>
      </c>
      <c r="AR35" s="2">
        <v>0</v>
      </c>
      <c r="AT35" s="2">
        <v>105</v>
      </c>
      <c r="AU35" s="2">
        <v>128</v>
      </c>
      <c r="AV35" s="2">
        <v>99</v>
      </c>
      <c r="AW35" s="2">
        <v>128</v>
      </c>
      <c r="BD35" s="2">
        <v>136</v>
      </c>
      <c r="BE35" s="2">
        <v>160</v>
      </c>
      <c r="BF35" s="2">
        <v>184</v>
      </c>
      <c r="BG35" s="2">
        <v>94</v>
      </c>
      <c r="BH35" s="2">
        <v>93</v>
      </c>
      <c r="BI35" s="2">
        <v>120</v>
      </c>
      <c r="BN35" s="2">
        <v>157</v>
      </c>
      <c r="BO35" s="2">
        <v>116</v>
      </c>
      <c r="BP35" s="2">
        <v>131</v>
      </c>
      <c r="BQ35" s="2">
        <v>151</v>
      </c>
      <c r="BR35" s="2">
        <v>205</v>
      </c>
      <c r="BW35" s="2">
        <v>91</v>
      </c>
      <c r="BX35" s="2">
        <v>141</v>
      </c>
      <c r="BY35" s="2">
        <v>145</v>
      </c>
      <c r="BZ35" s="2">
        <v>100</v>
      </c>
      <c r="CA35" s="2">
        <v>197</v>
      </c>
      <c r="CB35" s="2">
        <v>131</v>
      </c>
      <c r="CC35" s="2">
        <v>158</v>
      </c>
      <c r="CF35" s="2">
        <v>73</v>
      </c>
      <c r="CG35" s="2">
        <v>189</v>
      </c>
      <c r="CJ35" s="2">
        <v>160</v>
      </c>
      <c r="CK35" s="2">
        <v>150</v>
      </c>
    </row>
    <row r="36" spans="1:92" ht="14.25">
      <c r="A36" s="43">
        <v>32</v>
      </c>
      <c r="B36" s="44" t="s">
        <v>69</v>
      </c>
      <c r="C36" s="44" t="s">
        <v>35</v>
      </c>
      <c r="D36" s="43">
        <v>2</v>
      </c>
      <c r="E36" s="45">
        <f>AVERAGE(F36:O36)</f>
        <v>148.4</v>
      </c>
      <c r="F36" s="46">
        <f>LARGE(Z36:AO36,1)</f>
        <v>143</v>
      </c>
      <c r="G36" s="46">
        <f>LARGE(Z36:AO36,2)</f>
        <v>141</v>
      </c>
      <c r="H36" s="46">
        <f>LARGE(Z36:AO36,3)</f>
        <v>120</v>
      </c>
      <c r="I36" s="46">
        <f>LARGE(Z36:AO36,4)</f>
        <v>111</v>
      </c>
      <c r="J36" s="46">
        <f>LARGE(AQ36:IV36,1)</f>
        <v>183</v>
      </c>
      <c r="K36" s="46">
        <f>LARGE(AQ36:IV36,2)</f>
        <v>182</v>
      </c>
      <c r="L36" s="46">
        <f>LARGE(AQ36:IV36,3)</f>
        <v>167</v>
      </c>
      <c r="M36" s="46">
        <f>LARGE(AQ36:IV36,4)</f>
        <v>151</v>
      </c>
      <c r="N36" s="46">
        <f>LARGE(U36:X36,1)</f>
        <v>149</v>
      </c>
      <c r="O36" s="46">
        <f>LARGE(U36:X36,2)</f>
        <v>137</v>
      </c>
      <c r="P36" s="45">
        <f>AVERAGE(AB36:AO36,AS36:IV36)</f>
        <v>124.58333333333333</v>
      </c>
      <c r="Q36" s="5">
        <f>COUNTIF(Z36:IV36,"&gt;0")</f>
        <v>24</v>
      </c>
      <c r="R36" s="5">
        <f>MAX(Z36:IV36)</f>
        <v>183</v>
      </c>
      <c r="S36" s="5">
        <f>SMALL(Z36:IV36,5)</f>
        <v>37</v>
      </c>
      <c r="U36" s="5">
        <f>LARGE(Z36:AO36,5)</f>
        <v>111</v>
      </c>
      <c r="V36" s="5">
        <f>LARGE(Z36:AO36,6)</f>
        <v>60</v>
      </c>
      <c r="W36" s="5">
        <f>LARGE(AQ36:IV36,5)</f>
        <v>149</v>
      </c>
      <c r="X36" s="5">
        <f>LARGE(AQ36:IV36,6)</f>
        <v>137</v>
      </c>
      <c r="Z36" s="9">
        <v>0</v>
      </c>
      <c r="AA36" s="9">
        <v>0</v>
      </c>
      <c r="AB36" s="9">
        <v>111</v>
      </c>
      <c r="AC36" s="9">
        <v>141</v>
      </c>
      <c r="AD36" s="9">
        <v>143</v>
      </c>
      <c r="AE36" s="9">
        <v>111</v>
      </c>
      <c r="AF36" s="9">
        <v>120</v>
      </c>
      <c r="AG36" s="9">
        <v>60</v>
      </c>
      <c r="AH36" s="9"/>
      <c r="AI36" s="9"/>
      <c r="AJ36" s="9"/>
      <c r="AK36" s="9"/>
      <c r="AL36" s="9"/>
      <c r="AM36" s="9"/>
      <c r="AN36" s="9"/>
      <c r="AO36" s="9"/>
      <c r="AQ36" s="2">
        <v>0</v>
      </c>
      <c r="AR36" s="2">
        <v>0</v>
      </c>
      <c r="AS36" s="2">
        <v>167</v>
      </c>
      <c r="AZ36" s="2">
        <v>182</v>
      </c>
      <c r="BA36" s="2">
        <v>128</v>
      </c>
      <c r="BB36" s="2">
        <v>183</v>
      </c>
      <c r="BC36" s="2">
        <v>149</v>
      </c>
      <c r="BN36" s="2">
        <v>37</v>
      </c>
      <c r="BO36" s="2">
        <v>122</v>
      </c>
      <c r="BQ36" s="2">
        <v>151</v>
      </c>
      <c r="BR36" s="2">
        <v>133</v>
      </c>
      <c r="BS36" s="2">
        <v>113</v>
      </c>
      <c r="BT36" s="2">
        <v>134</v>
      </c>
      <c r="CD36" s="2">
        <v>105</v>
      </c>
      <c r="CE36" s="2">
        <v>94</v>
      </c>
      <c r="CF36" s="2">
        <v>127</v>
      </c>
      <c r="CG36" s="2">
        <v>92</v>
      </c>
      <c r="CL36" s="2">
        <v>137</v>
      </c>
      <c r="CM36" s="2">
        <v>130</v>
      </c>
      <c r="CN36" s="2">
        <v>120</v>
      </c>
    </row>
    <row r="37" spans="1:100" ht="14.25">
      <c r="A37" s="43">
        <v>33</v>
      </c>
      <c r="B37" s="44" t="s">
        <v>48</v>
      </c>
      <c r="C37" s="44" t="s">
        <v>49</v>
      </c>
      <c r="D37" s="43">
        <v>2</v>
      </c>
      <c r="E37" s="45">
        <f t="shared" si="9"/>
        <v>148.4</v>
      </c>
      <c r="F37" s="46">
        <f t="shared" si="10"/>
        <v>141</v>
      </c>
      <c r="G37" s="46">
        <f t="shared" si="11"/>
        <v>141</v>
      </c>
      <c r="H37" s="46">
        <f t="shared" si="12"/>
        <v>99</v>
      </c>
      <c r="I37" s="46">
        <f t="shared" si="13"/>
        <v>94</v>
      </c>
      <c r="J37" s="46">
        <f>LARGE(AQ37:IV37,1)</f>
        <v>181</v>
      </c>
      <c r="K37" s="46">
        <f>LARGE(AQ37:IV37,2)</f>
        <v>174</v>
      </c>
      <c r="L37" s="46">
        <f>LARGE(AQ37:IV37,3)</f>
        <v>174</v>
      </c>
      <c r="M37" s="46">
        <f>LARGE(AQ37:IV37,4)</f>
        <v>167</v>
      </c>
      <c r="N37" s="46">
        <f t="shared" si="14"/>
        <v>165</v>
      </c>
      <c r="O37" s="46">
        <f t="shared" si="15"/>
        <v>148</v>
      </c>
      <c r="P37" s="45">
        <f>AVERAGE(AB37:AO37,AS37:IV37)</f>
        <v>118.33333333333333</v>
      </c>
      <c r="Q37" s="5">
        <f>COUNTIF(Z37:IV37,"&gt;0")</f>
        <v>30</v>
      </c>
      <c r="R37" s="5">
        <f>MAX(Z37:IV37)</f>
        <v>181</v>
      </c>
      <c r="S37" s="5">
        <f>SMALL(Z37:IV37,5)</f>
        <v>26</v>
      </c>
      <c r="U37" s="5">
        <f t="shared" si="16"/>
        <v>87</v>
      </c>
      <c r="V37" s="5">
        <f t="shared" si="17"/>
        <v>26</v>
      </c>
      <c r="W37" s="5">
        <f>LARGE(AQ37:IV37,5)</f>
        <v>165</v>
      </c>
      <c r="X37" s="5">
        <f>LARGE(AQ37:IV37,6)</f>
        <v>148</v>
      </c>
      <c r="Z37" s="9">
        <v>0</v>
      </c>
      <c r="AA37" s="9">
        <v>0</v>
      </c>
      <c r="AB37" s="9">
        <v>26</v>
      </c>
      <c r="AC37" s="9">
        <v>99</v>
      </c>
      <c r="AD37" s="9">
        <v>141</v>
      </c>
      <c r="AE37" s="9">
        <v>87</v>
      </c>
      <c r="AF37" s="9">
        <v>141</v>
      </c>
      <c r="AG37" s="9">
        <v>94</v>
      </c>
      <c r="AH37" s="9"/>
      <c r="AI37" s="9"/>
      <c r="AJ37" s="9"/>
      <c r="AK37" s="9"/>
      <c r="AL37" s="9"/>
      <c r="AM37" s="9"/>
      <c r="AN37" s="9"/>
      <c r="AO37" s="9"/>
      <c r="AQ37" s="2">
        <v>0</v>
      </c>
      <c r="AR37" s="2">
        <v>0</v>
      </c>
      <c r="AT37" s="2">
        <v>85</v>
      </c>
      <c r="AU37" s="2">
        <v>70</v>
      </c>
      <c r="BB37" s="2">
        <v>117</v>
      </c>
      <c r="BC37" s="2">
        <v>134</v>
      </c>
      <c r="BD37" s="2">
        <v>128</v>
      </c>
      <c r="BE37" s="2">
        <v>174</v>
      </c>
      <c r="BF37" s="2">
        <v>102</v>
      </c>
      <c r="BG37" s="2">
        <v>98</v>
      </c>
      <c r="BP37" s="2">
        <v>130</v>
      </c>
      <c r="BQ37" s="2">
        <v>130</v>
      </c>
      <c r="BR37" s="2">
        <v>110</v>
      </c>
      <c r="BU37" s="2">
        <v>104</v>
      </c>
      <c r="BV37" s="2">
        <v>108</v>
      </c>
      <c r="BW37" s="2">
        <v>165</v>
      </c>
      <c r="BX37" s="2">
        <v>136</v>
      </c>
      <c r="BY37" s="2">
        <v>141</v>
      </c>
      <c r="CD37" s="2">
        <v>105</v>
      </c>
      <c r="CE37" s="2">
        <v>174</v>
      </c>
      <c r="CF37" s="2">
        <v>181</v>
      </c>
      <c r="CG37" s="2">
        <v>167</v>
      </c>
      <c r="CJ37" s="2">
        <v>118</v>
      </c>
      <c r="CK37" s="2">
        <v>148</v>
      </c>
      <c r="CU37" s="2">
        <v>43</v>
      </c>
      <c r="CV37" s="2">
        <v>94</v>
      </c>
    </row>
    <row r="38" spans="1:92" ht="14.25">
      <c r="A38" s="43">
        <v>34</v>
      </c>
      <c r="B38" s="44" t="s">
        <v>149</v>
      </c>
      <c r="C38" s="44" t="s">
        <v>37</v>
      </c>
      <c r="D38" s="43">
        <v>1</v>
      </c>
      <c r="E38" s="45">
        <f t="shared" si="9"/>
        <v>147.9</v>
      </c>
      <c r="F38" s="46">
        <f t="shared" si="10"/>
        <v>120</v>
      </c>
      <c r="G38" s="46">
        <f t="shared" si="11"/>
        <v>107</v>
      </c>
      <c r="H38" s="46">
        <f t="shared" si="12"/>
        <v>78</v>
      </c>
      <c r="I38" s="46">
        <f t="shared" si="13"/>
        <v>70</v>
      </c>
      <c r="J38" s="46">
        <f>LARGE(AQ38:IV38,1)</f>
        <v>196</v>
      </c>
      <c r="K38" s="46">
        <f>LARGE(AQ38:IV38,2)</f>
        <v>195</v>
      </c>
      <c r="L38" s="46">
        <f>LARGE(AQ38:IV38,3)</f>
        <v>188</v>
      </c>
      <c r="M38" s="46">
        <f>LARGE(AQ38:IV38,4)</f>
        <v>177</v>
      </c>
      <c r="N38" s="46">
        <f t="shared" si="14"/>
        <v>177</v>
      </c>
      <c r="O38" s="46">
        <f t="shared" si="15"/>
        <v>171</v>
      </c>
      <c r="P38" s="45">
        <f>AVERAGE(AB38:AO38,AS38:IV38)</f>
        <v>121.29411764705883</v>
      </c>
      <c r="Q38" s="5">
        <f>COUNTIF(Z38:IV38,"&gt;0")</f>
        <v>34</v>
      </c>
      <c r="R38" s="5">
        <f>MAX(Z38:IV38)</f>
        <v>196</v>
      </c>
      <c r="S38" s="5">
        <f>SMALL(Z38:IV38,5)</f>
        <v>57</v>
      </c>
      <c r="U38" s="5">
        <f t="shared" si="16"/>
        <v>61</v>
      </c>
      <c r="V38" s="5">
        <f t="shared" si="17"/>
        <v>57</v>
      </c>
      <c r="W38" s="5">
        <f>LARGE(AQ38:IV38,5)</f>
        <v>177</v>
      </c>
      <c r="X38" s="5">
        <f>LARGE(AQ38:IV38,6)</f>
        <v>171</v>
      </c>
      <c r="Z38" s="9">
        <v>0</v>
      </c>
      <c r="AA38" s="9">
        <v>0</v>
      </c>
      <c r="AB38" s="9">
        <v>78</v>
      </c>
      <c r="AC38" s="9">
        <v>120</v>
      </c>
      <c r="AD38" s="9">
        <v>107</v>
      </c>
      <c r="AE38" s="9">
        <v>70</v>
      </c>
      <c r="AF38" s="9">
        <v>61</v>
      </c>
      <c r="AG38" s="9">
        <v>57</v>
      </c>
      <c r="AH38" s="9"/>
      <c r="AI38" s="9"/>
      <c r="AJ38" s="9"/>
      <c r="AK38" s="9"/>
      <c r="AL38" s="9"/>
      <c r="AM38" s="9"/>
      <c r="AN38" s="9"/>
      <c r="AO38" s="9"/>
      <c r="AQ38" s="2">
        <v>0</v>
      </c>
      <c r="AR38" s="2">
        <v>0</v>
      </c>
      <c r="AS38" s="2">
        <v>156</v>
      </c>
      <c r="AX38" s="2">
        <v>110</v>
      </c>
      <c r="AY38" s="2">
        <v>109</v>
      </c>
      <c r="AZ38" s="2">
        <v>95</v>
      </c>
      <c r="BA38" s="2">
        <v>171</v>
      </c>
      <c r="BB38" s="2">
        <v>101</v>
      </c>
      <c r="BC38" s="2">
        <v>137</v>
      </c>
      <c r="BD38" s="2">
        <v>97</v>
      </c>
      <c r="BE38" s="2">
        <v>177</v>
      </c>
      <c r="BF38" s="2">
        <v>118</v>
      </c>
      <c r="BG38" s="2">
        <v>130</v>
      </c>
      <c r="BN38" s="2">
        <v>109</v>
      </c>
      <c r="BO38" s="2">
        <v>112</v>
      </c>
      <c r="BP38" s="2">
        <v>118</v>
      </c>
      <c r="BU38" s="2">
        <v>150</v>
      </c>
      <c r="BV38" s="2">
        <v>143</v>
      </c>
      <c r="BW38" s="2">
        <v>177</v>
      </c>
      <c r="BX38" s="2">
        <v>195</v>
      </c>
      <c r="BY38" s="2">
        <v>99</v>
      </c>
      <c r="BZ38" s="2">
        <v>120</v>
      </c>
      <c r="CA38" s="2">
        <v>188</v>
      </c>
      <c r="CD38" s="2">
        <v>90</v>
      </c>
      <c r="CE38" s="2">
        <v>72</v>
      </c>
      <c r="CH38" s="2">
        <v>77</v>
      </c>
      <c r="CI38" s="2">
        <v>106</v>
      </c>
      <c r="CL38" s="2">
        <v>152</v>
      </c>
      <c r="CM38" s="2">
        <v>126</v>
      </c>
      <c r="CN38" s="2">
        <v>196</v>
      </c>
    </row>
    <row r="39" spans="1:102" ht="14.25">
      <c r="A39" s="43">
        <v>35</v>
      </c>
      <c r="B39" s="44" t="s">
        <v>147</v>
      </c>
      <c r="C39" s="44" t="s">
        <v>138</v>
      </c>
      <c r="D39" s="43">
        <v>2</v>
      </c>
      <c r="E39" s="45">
        <f t="shared" si="9"/>
        <v>147.8</v>
      </c>
      <c r="F39" s="46">
        <f t="shared" si="10"/>
        <v>172</v>
      </c>
      <c r="G39" s="46">
        <f t="shared" si="11"/>
        <v>149</v>
      </c>
      <c r="H39" s="46">
        <f t="shared" si="12"/>
        <v>142</v>
      </c>
      <c r="I39" s="46">
        <f t="shared" si="13"/>
        <v>115</v>
      </c>
      <c r="J39" s="46">
        <f>LARGE(AQ39:IV39,1)</f>
        <v>194</v>
      </c>
      <c r="K39" s="46">
        <f>LARGE(AQ39:IV39,2)</f>
        <v>166</v>
      </c>
      <c r="L39" s="46">
        <f>LARGE(AQ39:IV39,3)</f>
        <v>151</v>
      </c>
      <c r="M39" s="46">
        <f>LARGE(AQ39:IV39,4)</f>
        <v>137</v>
      </c>
      <c r="N39" s="46">
        <f t="shared" si="14"/>
        <v>133</v>
      </c>
      <c r="O39" s="46">
        <f t="shared" si="15"/>
        <v>119</v>
      </c>
      <c r="P39" s="45">
        <f>AVERAGE(AB39:AO39,AS39:IV39)</f>
        <v>106.33333333333333</v>
      </c>
      <c r="Q39" s="5">
        <f>COUNTIF(Z39:IV39,"&gt;0")</f>
        <v>36</v>
      </c>
      <c r="R39" s="5">
        <f>MAX(Z39:IV39)</f>
        <v>194</v>
      </c>
      <c r="S39" s="5">
        <f>SMALL(Z39:IV39,5)</f>
        <v>50</v>
      </c>
      <c r="U39" s="5">
        <f t="shared" si="16"/>
        <v>112</v>
      </c>
      <c r="V39" s="5">
        <f t="shared" si="17"/>
        <v>109</v>
      </c>
      <c r="W39" s="5">
        <f>LARGE(AQ39:IV39,5)</f>
        <v>133</v>
      </c>
      <c r="X39" s="5">
        <f>LARGE(AQ39:IV39,6)</f>
        <v>119</v>
      </c>
      <c r="Z39" s="9">
        <v>0</v>
      </c>
      <c r="AA39" s="9">
        <v>0</v>
      </c>
      <c r="AB39" s="9">
        <v>67</v>
      </c>
      <c r="AC39" s="9">
        <v>109</v>
      </c>
      <c r="AD39" s="9">
        <v>101</v>
      </c>
      <c r="AE39" s="9">
        <v>84</v>
      </c>
      <c r="AF39" s="9">
        <v>96</v>
      </c>
      <c r="AG39" s="9">
        <v>142</v>
      </c>
      <c r="AH39" s="9">
        <v>112</v>
      </c>
      <c r="AI39" s="9">
        <v>89</v>
      </c>
      <c r="AJ39" s="9">
        <v>115</v>
      </c>
      <c r="AK39" s="9">
        <v>56</v>
      </c>
      <c r="AL39" s="9">
        <v>172</v>
      </c>
      <c r="AM39" s="9">
        <v>149</v>
      </c>
      <c r="AN39" s="9"/>
      <c r="AO39" s="9"/>
      <c r="AQ39" s="2">
        <v>0</v>
      </c>
      <c r="AR39" s="2">
        <v>0</v>
      </c>
      <c r="AS39" s="2">
        <v>79</v>
      </c>
      <c r="AT39" s="2">
        <v>88</v>
      </c>
      <c r="AU39" s="2">
        <v>107</v>
      </c>
      <c r="AX39" s="2">
        <v>93</v>
      </c>
      <c r="AY39" s="2">
        <v>89</v>
      </c>
      <c r="AZ39" s="2">
        <v>108</v>
      </c>
      <c r="BA39" s="2">
        <v>91</v>
      </c>
      <c r="BN39" s="2">
        <v>137</v>
      </c>
      <c r="BO39" s="2">
        <v>50</v>
      </c>
      <c r="BP39" s="2">
        <v>119</v>
      </c>
      <c r="BW39" s="2">
        <v>133</v>
      </c>
      <c r="BX39" s="2">
        <v>194</v>
      </c>
      <c r="BY39" s="2">
        <v>111</v>
      </c>
      <c r="CD39" s="2">
        <v>107</v>
      </c>
      <c r="CE39" s="2">
        <v>151</v>
      </c>
      <c r="CF39" s="2">
        <v>166</v>
      </c>
      <c r="CG39" s="2">
        <v>112</v>
      </c>
      <c r="CL39" s="2">
        <v>59</v>
      </c>
      <c r="CM39" s="2">
        <v>81</v>
      </c>
      <c r="CN39" s="2">
        <v>106</v>
      </c>
      <c r="CU39" s="2">
        <v>101</v>
      </c>
      <c r="CV39" s="2">
        <v>110</v>
      </c>
      <c r="CW39" s="2">
        <v>90</v>
      </c>
      <c r="CX39" s="2">
        <v>54</v>
      </c>
    </row>
    <row r="40" spans="1:100" ht="14.25">
      <c r="A40" s="43">
        <v>36</v>
      </c>
      <c r="B40" s="44" t="s">
        <v>128</v>
      </c>
      <c r="C40" s="44" t="s">
        <v>136</v>
      </c>
      <c r="D40" s="43">
        <v>1</v>
      </c>
      <c r="E40" s="45">
        <f t="shared" si="9"/>
        <v>147.5</v>
      </c>
      <c r="F40" s="46">
        <f t="shared" si="10"/>
        <v>152</v>
      </c>
      <c r="G40" s="46">
        <f t="shared" si="11"/>
        <v>140</v>
      </c>
      <c r="H40" s="46">
        <f t="shared" si="12"/>
        <v>138</v>
      </c>
      <c r="I40" s="46">
        <f t="shared" si="13"/>
        <v>123</v>
      </c>
      <c r="J40" s="46">
        <f>LARGE(AQ40:IV40,1)</f>
        <v>167</v>
      </c>
      <c r="K40" s="46">
        <f>LARGE(AQ40:IV40,2)</f>
        <v>161</v>
      </c>
      <c r="L40" s="46">
        <f>LARGE(AQ40:IV40,3)</f>
        <v>154</v>
      </c>
      <c r="M40" s="46">
        <f>LARGE(AQ40:IV40,4)</f>
        <v>150</v>
      </c>
      <c r="N40" s="46">
        <f t="shared" si="14"/>
        <v>145</v>
      </c>
      <c r="O40" s="46">
        <f t="shared" si="15"/>
        <v>145</v>
      </c>
      <c r="P40" s="45">
        <f>AVERAGE(AB40:AO40,AS40:IV40)</f>
        <v>111.79411764705883</v>
      </c>
      <c r="Q40" s="5">
        <f>COUNTIF(Z40:IV40,"&gt;0")</f>
        <v>34</v>
      </c>
      <c r="R40" s="5">
        <f>MAX(Z40:IV40)</f>
        <v>167</v>
      </c>
      <c r="S40" s="5">
        <f>SMALL(Z40:IV40,5)</f>
        <v>47</v>
      </c>
      <c r="U40" s="5">
        <f t="shared" si="16"/>
        <v>113</v>
      </c>
      <c r="V40" s="5">
        <f t="shared" si="17"/>
        <v>96</v>
      </c>
      <c r="W40" s="5">
        <f>LARGE(AQ40:IV40,5)</f>
        <v>145</v>
      </c>
      <c r="X40" s="5">
        <f>LARGE(AQ40:IV40,6)</f>
        <v>145</v>
      </c>
      <c r="Z40" s="9">
        <v>0</v>
      </c>
      <c r="AA40" s="9">
        <v>0</v>
      </c>
      <c r="AB40" s="9">
        <v>96</v>
      </c>
      <c r="AC40" s="9">
        <v>113</v>
      </c>
      <c r="AD40" s="9">
        <v>152</v>
      </c>
      <c r="AE40" s="9">
        <v>90</v>
      </c>
      <c r="AF40" s="9">
        <v>74</v>
      </c>
      <c r="AG40" s="9">
        <v>138</v>
      </c>
      <c r="AH40" s="9">
        <v>123</v>
      </c>
      <c r="AI40" s="9">
        <v>140</v>
      </c>
      <c r="AJ40" s="9"/>
      <c r="AK40" s="9"/>
      <c r="AL40" s="9"/>
      <c r="AM40" s="9"/>
      <c r="AN40" s="9"/>
      <c r="AO40" s="9"/>
      <c r="AQ40" s="2">
        <v>0</v>
      </c>
      <c r="AR40" s="2">
        <v>0</v>
      </c>
      <c r="AS40" s="2">
        <v>161</v>
      </c>
      <c r="AT40" s="2">
        <v>109</v>
      </c>
      <c r="AU40" s="2">
        <v>83</v>
      </c>
      <c r="AX40" s="2">
        <v>108</v>
      </c>
      <c r="AY40" s="2">
        <v>105</v>
      </c>
      <c r="BN40" s="2">
        <v>145</v>
      </c>
      <c r="BO40" s="2">
        <v>110</v>
      </c>
      <c r="BP40" s="2">
        <v>47</v>
      </c>
      <c r="BQ40" s="2">
        <v>124</v>
      </c>
      <c r="BR40" s="2">
        <v>65</v>
      </c>
      <c r="BS40" s="2">
        <v>154</v>
      </c>
      <c r="BT40" s="2">
        <v>116</v>
      </c>
      <c r="BW40" s="2">
        <v>86</v>
      </c>
      <c r="BX40" s="2">
        <v>112</v>
      </c>
      <c r="BY40" s="2">
        <v>150</v>
      </c>
      <c r="CD40" s="2">
        <v>98</v>
      </c>
      <c r="CE40" s="2">
        <v>74</v>
      </c>
      <c r="CF40" s="2">
        <v>167</v>
      </c>
      <c r="CG40" s="2">
        <v>145</v>
      </c>
      <c r="CH40" s="2">
        <v>118</v>
      </c>
      <c r="CI40" s="2">
        <v>92</v>
      </c>
      <c r="CL40" s="2">
        <v>111</v>
      </c>
      <c r="CM40" s="2">
        <v>82</v>
      </c>
      <c r="CN40" s="2">
        <v>114</v>
      </c>
      <c r="CU40" s="2">
        <v>72</v>
      </c>
      <c r="CV40" s="2">
        <v>127</v>
      </c>
    </row>
    <row r="41" spans="1:89" ht="14.25">
      <c r="A41" s="43">
        <v>37</v>
      </c>
      <c r="B41" s="44" t="s">
        <v>32</v>
      </c>
      <c r="C41" s="44" t="s">
        <v>26</v>
      </c>
      <c r="D41" s="43">
        <v>3</v>
      </c>
      <c r="E41" s="45">
        <f t="shared" si="9"/>
        <v>147.2</v>
      </c>
      <c r="F41" s="46">
        <f t="shared" si="10"/>
        <v>175</v>
      </c>
      <c r="G41" s="46">
        <f t="shared" si="11"/>
        <v>150</v>
      </c>
      <c r="H41" s="46">
        <f t="shared" si="12"/>
        <v>103</v>
      </c>
      <c r="I41" s="46">
        <f t="shared" si="13"/>
        <v>80</v>
      </c>
      <c r="J41" s="46">
        <f>LARGE(AQ41:IV41,1)</f>
        <v>174</v>
      </c>
      <c r="K41" s="46">
        <f>LARGE(AQ41:IV41,2)</f>
        <v>172</v>
      </c>
      <c r="L41" s="46">
        <f>LARGE(AQ41:IV41,3)</f>
        <v>166</v>
      </c>
      <c r="M41" s="46">
        <f>LARGE(AQ41:IV41,4)</f>
        <v>159</v>
      </c>
      <c r="N41" s="46">
        <f t="shared" si="14"/>
        <v>149</v>
      </c>
      <c r="O41" s="46">
        <f t="shared" si="15"/>
        <v>144</v>
      </c>
      <c r="P41" s="45">
        <f>AVERAGE(AB41:AO41,AS41:IV41)</f>
        <v>120.93333333333334</v>
      </c>
      <c r="Q41" s="5">
        <f>COUNTIF(Z41:IV41,"&gt;0")</f>
        <v>30</v>
      </c>
      <c r="R41" s="5">
        <f>MAX(Z41:IV41)</f>
        <v>175</v>
      </c>
      <c r="S41" s="5">
        <f>SMALL(Z41:IV41,5)</f>
        <v>67</v>
      </c>
      <c r="U41" s="5">
        <f t="shared" si="16"/>
        <v>0</v>
      </c>
      <c r="V41" s="5">
        <f t="shared" si="17"/>
        <v>0</v>
      </c>
      <c r="W41" s="5">
        <f>LARGE(AQ41:IV41,5)</f>
        <v>149</v>
      </c>
      <c r="X41" s="5">
        <f>LARGE(AQ41:IV41,6)</f>
        <v>144</v>
      </c>
      <c r="Z41" s="9">
        <v>0</v>
      </c>
      <c r="AA41" s="9">
        <v>0</v>
      </c>
      <c r="AB41" s="9">
        <v>150</v>
      </c>
      <c r="AC41" s="9">
        <v>80</v>
      </c>
      <c r="AD41" s="9">
        <v>103</v>
      </c>
      <c r="AE41" s="9">
        <v>175</v>
      </c>
      <c r="AF41" s="9"/>
      <c r="AG41" s="9"/>
      <c r="AH41" s="9"/>
      <c r="AI41" s="9"/>
      <c r="AJ41" s="9"/>
      <c r="AK41" s="9"/>
      <c r="AL41" s="9"/>
      <c r="AM41" s="9"/>
      <c r="AN41" s="9"/>
      <c r="AO41" s="9"/>
      <c r="AQ41" s="2">
        <v>0</v>
      </c>
      <c r="AR41" s="2">
        <v>0</v>
      </c>
      <c r="AT41" s="2">
        <v>172</v>
      </c>
      <c r="AU41" s="2">
        <v>129</v>
      </c>
      <c r="AV41" s="2">
        <v>149</v>
      </c>
      <c r="AW41" s="2">
        <v>159</v>
      </c>
      <c r="BD41" s="2">
        <v>144</v>
      </c>
      <c r="BE41" s="2">
        <v>142</v>
      </c>
      <c r="BF41" s="2">
        <v>174</v>
      </c>
      <c r="BG41" s="2">
        <v>144</v>
      </c>
      <c r="BH41" s="2">
        <v>166</v>
      </c>
      <c r="BI41" s="2">
        <v>91</v>
      </c>
      <c r="BP41" s="2">
        <v>112</v>
      </c>
      <c r="BQ41" s="2">
        <v>128</v>
      </c>
      <c r="BR41" s="2">
        <v>123</v>
      </c>
      <c r="BU41" s="2">
        <v>88</v>
      </c>
      <c r="BV41" s="2">
        <v>113</v>
      </c>
      <c r="BW41" s="2">
        <v>105</v>
      </c>
      <c r="BX41" s="2">
        <v>67</v>
      </c>
      <c r="BY41" s="2">
        <v>144</v>
      </c>
      <c r="BZ41" s="2">
        <v>72</v>
      </c>
      <c r="CA41" s="2">
        <v>91</v>
      </c>
      <c r="CB41" s="2">
        <v>103</v>
      </c>
      <c r="CC41" s="2">
        <v>127</v>
      </c>
      <c r="CF41" s="2">
        <v>102</v>
      </c>
      <c r="CG41" s="2">
        <v>80</v>
      </c>
      <c r="CJ41" s="2">
        <v>78</v>
      </c>
      <c r="CK41" s="2">
        <v>117</v>
      </c>
    </row>
    <row r="42" spans="1:98" ht="14.25">
      <c r="A42" s="43">
        <v>38</v>
      </c>
      <c r="B42" s="44" t="s">
        <v>120</v>
      </c>
      <c r="C42" s="44" t="s">
        <v>52</v>
      </c>
      <c r="D42" s="43">
        <v>2</v>
      </c>
      <c r="E42" s="45">
        <f>AVERAGE(F42:O42)</f>
        <v>147.1</v>
      </c>
      <c r="F42" s="46">
        <f>LARGE(Z42:AO42,1)</f>
        <v>177</v>
      </c>
      <c r="G42" s="46">
        <f>LARGE(Z42:AO42,2)</f>
        <v>156</v>
      </c>
      <c r="H42" s="46">
        <f>LARGE(Z42:AO42,3)</f>
        <v>135</v>
      </c>
      <c r="I42" s="46">
        <f>LARGE(Z42:AO42,4)</f>
        <v>131</v>
      </c>
      <c r="J42" s="46">
        <f>LARGE(AQ42:IV42,1)</f>
        <v>157</v>
      </c>
      <c r="K42" s="46">
        <f>LARGE(AQ42:IV42,2)</f>
        <v>152</v>
      </c>
      <c r="L42" s="46">
        <f>LARGE(AQ42:IV42,3)</f>
        <v>145</v>
      </c>
      <c r="M42" s="46">
        <f>LARGE(AQ42:IV42,4)</f>
        <v>144</v>
      </c>
      <c r="N42" s="46">
        <f>LARGE(U42:X42,1)</f>
        <v>141</v>
      </c>
      <c r="O42" s="46">
        <f>LARGE(U42:X42,2)</f>
        <v>133</v>
      </c>
      <c r="P42" s="45">
        <f>AVERAGE(AB42:AO42,AS42:IV42)</f>
        <v>108.74</v>
      </c>
      <c r="Q42" s="5">
        <f>COUNTIF(Z42:IV42,"&gt;0")</f>
        <v>50</v>
      </c>
      <c r="R42" s="5">
        <f>MAX(Z42:IV42)</f>
        <v>177</v>
      </c>
      <c r="S42" s="5">
        <f>SMALL(Z42:IV42,5)</f>
        <v>46</v>
      </c>
      <c r="U42" s="5">
        <f>LARGE(Z42:AO42,5)</f>
        <v>127</v>
      </c>
      <c r="V42" s="5">
        <f>LARGE(Z42:AO42,6)</f>
        <v>127</v>
      </c>
      <c r="W42" s="5">
        <f>LARGE(AQ42:IV42,5)</f>
        <v>141</v>
      </c>
      <c r="X42" s="5">
        <f>LARGE(AQ42:IV42,6)</f>
        <v>133</v>
      </c>
      <c r="Z42" s="9">
        <v>0</v>
      </c>
      <c r="AA42" s="9">
        <v>0</v>
      </c>
      <c r="AB42" s="9">
        <v>127</v>
      </c>
      <c r="AC42" s="9">
        <v>119</v>
      </c>
      <c r="AD42" s="9">
        <v>88</v>
      </c>
      <c r="AE42" s="9">
        <v>78</v>
      </c>
      <c r="AF42" s="9">
        <v>125</v>
      </c>
      <c r="AG42" s="9">
        <v>156</v>
      </c>
      <c r="AH42" s="9">
        <v>127</v>
      </c>
      <c r="AI42" s="9">
        <v>135</v>
      </c>
      <c r="AJ42" s="9">
        <v>119</v>
      </c>
      <c r="AK42" s="9">
        <v>56</v>
      </c>
      <c r="AL42" s="9">
        <v>131</v>
      </c>
      <c r="AM42" s="9">
        <v>122</v>
      </c>
      <c r="AN42" s="9">
        <v>126</v>
      </c>
      <c r="AO42" s="9">
        <v>177</v>
      </c>
      <c r="AQ42" s="2">
        <v>0</v>
      </c>
      <c r="AR42" s="2">
        <v>0</v>
      </c>
      <c r="AT42" s="2">
        <v>104</v>
      </c>
      <c r="AU42" s="2">
        <v>152</v>
      </c>
      <c r="AV42" s="2">
        <v>129</v>
      </c>
      <c r="AW42" s="2">
        <v>131</v>
      </c>
      <c r="BD42" s="2">
        <v>133</v>
      </c>
      <c r="BE42" s="2">
        <v>157</v>
      </c>
      <c r="BF42" s="2">
        <v>95</v>
      </c>
      <c r="BG42" s="2">
        <v>110</v>
      </c>
      <c r="BH42" s="2">
        <v>85</v>
      </c>
      <c r="BI42" s="2">
        <v>111</v>
      </c>
      <c r="BJ42" s="2">
        <v>85</v>
      </c>
      <c r="BK42" s="2">
        <v>89</v>
      </c>
      <c r="BL42" s="2">
        <v>106</v>
      </c>
      <c r="BM42" s="2">
        <v>112</v>
      </c>
      <c r="BN42" s="2">
        <v>128</v>
      </c>
      <c r="BO42" s="2">
        <v>141</v>
      </c>
      <c r="BQ42" s="2">
        <v>144</v>
      </c>
      <c r="BR42" s="2">
        <v>119</v>
      </c>
      <c r="BS42" s="2">
        <v>112</v>
      </c>
      <c r="BT42" s="2">
        <v>98</v>
      </c>
      <c r="BU42" s="2">
        <v>85</v>
      </c>
      <c r="BV42" s="2">
        <v>145</v>
      </c>
      <c r="CD42" s="2">
        <v>97</v>
      </c>
      <c r="CE42" s="2">
        <v>49</v>
      </c>
      <c r="CF42" s="2">
        <v>81</v>
      </c>
      <c r="CG42" s="2">
        <v>59</v>
      </c>
      <c r="CH42" s="2">
        <v>117</v>
      </c>
      <c r="CI42" s="2">
        <v>100</v>
      </c>
      <c r="CJ42" s="2">
        <v>91</v>
      </c>
      <c r="CK42" s="2">
        <v>99</v>
      </c>
      <c r="CO42" s="2">
        <v>104</v>
      </c>
      <c r="CP42" s="2">
        <v>78</v>
      </c>
      <c r="CQ42" s="2">
        <v>46</v>
      </c>
      <c r="CR42" s="2">
        <v>60</v>
      </c>
      <c r="CS42" s="2">
        <v>105</v>
      </c>
      <c r="CT42" s="2">
        <v>94</v>
      </c>
    </row>
    <row r="43" spans="1:98" ht="14.25">
      <c r="A43" s="43">
        <v>39</v>
      </c>
      <c r="B43" s="44" t="s">
        <v>77</v>
      </c>
      <c r="C43" s="44" t="s">
        <v>52</v>
      </c>
      <c r="D43" s="43">
        <v>2</v>
      </c>
      <c r="E43" s="45">
        <f t="shared" si="9"/>
        <v>146.6</v>
      </c>
      <c r="F43" s="46">
        <f t="shared" si="10"/>
        <v>179</v>
      </c>
      <c r="G43" s="46">
        <f t="shared" si="11"/>
        <v>140</v>
      </c>
      <c r="H43" s="46">
        <f t="shared" si="12"/>
        <v>130</v>
      </c>
      <c r="I43" s="46">
        <f t="shared" si="13"/>
        <v>124</v>
      </c>
      <c r="J43" s="46">
        <f>LARGE(AQ43:IV43,1)</f>
        <v>182</v>
      </c>
      <c r="K43" s="46">
        <f>LARGE(AQ43:IV43,2)</f>
        <v>181</v>
      </c>
      <c r="L43" s="46">
        <f>LARGE(AQ43:IV43,3)</f>
        <v>144</v>
      </c>
      <c r="M43" s="46">
        <f>LARGE(AQ43:IV43,4)</f>
        <v>129</v>
      </c>
      <c r="N43" s="46">
        <f t="shared" si="14"/>
        <v>129</v>
      </c>
      <c r="O43" s="46">
        <f t="shared" si="15"/>
        <v>128</v>
      </c>
      <c r="P43" s="45">
        <f>AVERAGE(AB43:AO43,AS43:IV43)</f>
        <v>98.79166666666667</v>
      </c>
      <c r="Q43" s="5">
        <f>COUNTIF(Z43:IV43,"&gt;0")</f>
        <v>48</v>
      </c>
      <c r="R43" s="5">
        <f>MAX(Z43:IV43)</f>
        <v>182</v>
      </c>
      <c r="S43" s="5">
        <f>SMALL(Z43:IV43,5)</f>
        <v>44</v>
      </c>
      <c r="U43" s="5">
        <f t="shared" si="16"/>
        <v>99</v>
      </c>
      <c r="V43" s="5">
        <f t="shared" si="17"/>
        <v>96</v>
      </c>
      <c r="W43" s="5">
        <f>LARGE(AQ43:IV43,5)</f>
        <v>129</v>
      </c>
      <c r="X43" s="5">
        <f>LARGE(AQ43:IV43,6)</f>
        <v>128</v>
      </c>
      <c r="Z43" s="9">
        <v>0</v>
      </c>
      <c r="AA43" s="9">
        <v>0</v>
      </c>
      <c r="AB43" s="9">
        <v>73</v>
      </c>
      <c r="AC43" s="9">
        <v>84</v>
      </c>
      <c r="AD43" s="9">
        <v>130</v>
      </c>
      <c r="AE43" s="9">
        <v>124</v>
      </c>
      <c r="AF43" s="9">
        <v>84</v>
      </c>
      <c r="AG43" s="9">
        <v>57</v>
      </c>
      <c r="AH43" s="9">
        <v>86</v>
      </c>
      <c r="AI43" s="9">
        <v>99</v>
      </c>
      <c r="AJ43" s="9">
        <v>83</v>
      </c>
      <c r="AK43" s="9">
        <v>140</v>
      </c>
      <c r="AL43" s="9">
        <v>179</v>
      </c>
      <c r="AM43" s="9">
        <v>96</v>
      </c>
      <c r="AN43" s="9"/>
      <c r="AO43" s="9"/>
      <c r="AQ43" s="2">
        <v>0</v>
      </c>
      <c r="AR43" s="2">
        <v>0</v>
      </c>
      <c r="AT43" s="2">
        <v>75</v>
      </c>
      <c r="AU43" s="2">
        <v>84</v>
      </c>
      <c r="AV43" s="2">
        <v>53</v>
      </c>
      <c r="AW43" s="2">
        <v>129</v>
      </c>
      <c r="BD43" s="2">
        <v>94</v>
      </c>
      <c r="BE43" s="2">
        <v>182</v>
      </c>
      <c r="BF43" s="2">
        <v>144</v>
      </c>
      <c r="BG43" s="2">
        <v>94</v>
      </c>
      <c r="BH43" s="2">
        <v>87</v>
      </c>
      <c r="BI43" s="2">
        <v>128</v>
      </c>
      <c r="BJ43" s="2">
        <v>102</v>
      </c>
      <c r="BK43" s="2">
        <v>112</v>
      </c>
      <c r="BL43" s="2">
        <v>97</v>
      </c>
      <c r="BM43" s="2">
        <v>65</v>
      </c>
      <c r="BN43" s="2">
        <v>63</v>
      </c>
      <c r="BO43" s="2">
        <v>85</v>
      </c>
      <c r="BQ43" s="2">
        <v>82</v>
      </c>
      <c r="BR43" s="2">
        <v>100</v>
      </c>
      <c r="BS43" s="2">
        <v>71</v>
      </c>
      <c r="BT43" s="2">
        <v>93</v>
      </c>
      <c r="BU43" s="2">
        <v>181</v>
      </c>
      <c r="BV43" s="2">
        <v>111</v>
      </c>
      <c r="CD43" s="2">
        <v>111</v>
      </c>
      <c r="CE43" s="2">
        <v>124</v>
      </c>
      <c r="CF43" s="2">
        <v>81</v>
      </c>
      <c r="CG43" s="2">
        <v>87</v>
      </c>
      <c r="CH43" s="2">
        <v>75</v>
      </c>
      <c r="CI43" s="2">
        <v>82</v>
      </c>
      <c r="CJ43" s="2">
        <v>129</v>
      </c>
      <c r="CK43" s="2">
        <v>98</v>
      </c>
      <c r="CO43" s="2">
        <v>61</v>
      </c>
      <c r="CP43" s="2">
        <v>85</v>
      </c>
      <c r="CQ43" s="2">
        <v>123</v>
      </c>
      <c r="CR43" s="2">
        <v>86</v>
      </c>
      <c r="CS43" s="2">
        <v>44</v>
      </c>
      <c r="CT43" s="2">
        <v>89</v>
      </c>
    </row>
    <row r="44" spans="1:98" ht="14.25">
      <c r="A44" s="43">
        <v>40</v>
      </c>
      <c r="B44" s="44" t="s">
        <v>106</v>
      </c>
      <c r="C44" s="44" t="s">
        <v>52</v>
      </c>
      <c r="D44" s="43">
        <v>1</v>
      </c>
      <c r="E44" s="45">
        <f>AVERAGE(F44:O44)</f>
        <v>145.4</v>
      </c>
      <c r="F44" s="46">
        <f>LARGE(Z44:AO44,1)</f>
        <v>175</v>
      </c>
      <c r="G44" s="46">
        <f>LARGE(Z44:AO44,2)</f>
        <v>169</v>
      </c>
      <c r="H44" s="46">
        <f>LARGE(Z44:AO44,3)</f>
        <v>131</v>
      </c>
      <c r="I44" s="46">
        <f>LARGE(Z44:AO44,4)</f>
        <v>117</v>
      </c>
      <c r="J44" s="46">
        <f>LARGE(AQ44:IV44,1)</f>
        <v>160</v>
      </c>
      <c r="K44" s="46">
        <f>LARGE(AQ44:IV44,2)</f>
        <v>149</v>
      </c>
      <c r="L44" s="46">
        <f>LARGE(AQ44:IV44,3)</f>
        <v>147</v>
      </c>
      <c r="M44" s="46">
        <f>LARGE(AQ44:IV44,4)</f>
        <v>138</v>
      </c>
      <c r="N44" s="46">
        <f>LARGE(U44:X44,1)</f>
        <v>134</v>
      </c>
      <c r="O44" s="46">
        <f>LARGE(U44:X44,2)</f>
        <v>134</v>
      </c>
      <c r="P44" s="45">
        <f>AVERAGE(AB44:AO44,AS44:IV44)</f>
        <v>107.86</v>
      </c>
      <c r="Q44" s="5">
        <f>COUNTIF(Z44:IV44,"&gt;0")</f>
        <v>50</v>
      </c>
      <c r="R44" s="5">
        <f>MAX(Z44:IV44)</f>
        <v>175</v>
      </c>
      <c r="S44" s="5">
        <f>SMALL(Z44:IV44,5)</f>
        <v>51</v>
      </c>
      <c r="U44" s="5">
        <f>LARGE(Z44:AO44,5)</f>
        <v>106</v>
      </c>
      <c r="V44" s="5">
        <f>LARGE(Z44:AO44,6)</f>
        <v>102</v>
      </c>
      <c r="W44" s="5">
        <f>LARGE(AQ44:IV44,5)</f>
        <v>134</v>
      </c>
      <c r="X44" s="5">
        <f>LARGE(AQ44:IV44,6)</f>
        <v>134</v>
      </c>
      <c r="Z44" s="9">
        <v>0</v>
      </c>
      <c r="AA44" s="9">
        <v>0</v>
      </c>
      <c r="AB44" s="9">
        <v>175</v>
      </c>
      <c r="AC44" s="9">
        <v>169</v>
      </c>
      <c r="AD44" s="9">
        <v>66</v>
      </c>
      <c r="AE44" s="9">
        <v>77</v>
      </c>
      <c r="AF44" s="9">
        <v>96</v>
      </c>
      <c r="AG44" s="9">
        <v>102</v>
      </c>
      <c r="AH44" s="9">
        <v>86</v>
      </c>
      <c r="AI44" s="9">
        <v>94</v>
      </c>
      <c r="AJ44" s="9">
        <v>71</v>
      </c>
      <c r="AK44" s="9">
        <v>55</v>
      </c>
      <c r="AL44" s="9">
        <v>81</v>
      </c>
      <c r="AM44" s="9">
        <v>117</v>
      </c>
      <c r="AN44" s="9">
        <v>106</v>
      </c>
      <c r="AO44" s="9">
        <v>131</v>
      </c>
      <c r="AQ44" s="2">
        <v>0</v>
      </c>
      <c r="AR44" s="2">
        <v>0</v>
      </c>
      <c r="AT44" s="2">
        <v>94</v>
      </c>
      <c r="AU44" s="2">
        <v>115</v>
      </c>
      <c r="AV44" s="2">
        <v>112</v>
      </c>
      <c r="AW44" s="2">
        <v>105</v>
      </c>
      <c r="BD44" s="2">
        <v>51</v>
      </c>
      <c r="BE44" s="2">
        <v>101</v>
      </c>
      <c r="BF44" s="2">
        <v>132</v>
      </c>
      <c r="BG44" s="2">
        <v>160</v>
      </c>
      <c r="BH44" s="2">
        <v>114</v>
      </c>
      <c r="BI44" s="2">
        <v>147</v>
      </c>
      <c r="BJ44" s="2">
        <v>110</v>
      </c>
      <c r="BK44" s="2">
        <v>125</v>
      </c>
      <c r="BL44" s="2">
        <v>113</v>
      </c>
      <c r="BM44" s="2">
        <v>116</v>
      </c>
      <c r="BN44" s="2">
        <v>103</v>
      </c>
      <c r="BO44" s="2">
        <v>138</v>
      </c>
      <c r="BQ44" s="2">
        <v>122</v>
      </c>
      <c r="BR44" s="2">
        <v>94</v>
      </c>
      <c r="BS44" s="2">
        <v>128</v>
      </c>
      <c r="BT44" s="2">
        <v>113</v>
      </c>
      <c r="BU44" s="2">
        <v>134</v>
      </c>
      <c r="BV44" s="2">
        <v>81</v>
      </c>
      <c r="CD44" s="2">
        <v>100</v>
      </c>
      <c r="CE44" s="2">
        <v>90</v>
      </c>
      <c r="CF44" s="2">
        <v>134</v>
      </c>
      <c r="CG44" s="2">
        <v>149</v>
      </c>
      <c r="CH44" s="2">
        <v>123</v>
      </c>
      <c r="CI44" s="2">
        <v>118</v>
      </c>
      <c r="CJ44" s="2">
        <v>110</v>
      </c>
      <c r="CK44" s="2">
        <v>113</v>
      </c>
      <c r="CO44" s="2">
        <v>96</v>
      </c>
      <c r="CP44" s="2">
        <v>68</v>
      </c>
      <c r="CQ44" s="2">
        <v>55</v>
      </c>
      <c r="CR44" s="2">
        <v>96</v>
      </c>
      <c r="CS44" s="2">
        <v>114</v>
      </c>
      <c r="CT44" s="2">
        <v>93</v>
      </c>
    </row>
    <row r="45" spans="1:85" ht="14.25">
      <c r="A45" s="43">
        <v>41</v>
      </c>
      <c r="B45" s="44" t="s">
        <v>94</v>
      </c>
      <c r="C45" s="44" t="s">
        <v>44</v>
      </c>
      <c r="D45" s="43">
        <v>1</v>
      </c>
      <c r="E45" s="45">
        <f t="shared" si="9"/>
        <v>145.1</v>
      </c>
      <c r="F45" s="46">
        <f t="shared" si="10"/>
        <v>126</v>
      </c>
      <c r="G45" s="46">
        <f t="shared" si="11"/>
        <v>113</v>
      </c>
      <c r="H45" s="46">
        <f t="shared" si="12"/>
        <v>97</v>
      </c>
      <c r="I45" s="46">
        <f t="shared" si="13"/>
        <v>88</v>
      </c>
      <c r="J45" s="46">
        <f>LARGE(AQ45:IV45,1)</f>
        <v>214</v>
      </c>
      <c r="K45" s="46">
        <f>LARGE(AQ45:IV45,2)</f>
        <v>187</v>
      </c>
      <c r="L45" s="46">
        <f>LARGE(AQ45:IV45,3)</f>
        <v>169</v>
      </c>
      <c r="M45" s="46">
        <f>LARGE(AQ45:IV45,4)</f>
        <v>157</v>
      </c>
      <c r="N45" s="46">
        <f t="shared" si="14"/>
        <v>150</v>
      </c>
      <c r="O45" s="46">
        <f t="shared" si="15"/>
        <v>150</v>
      </c>
      <c r="P45" s="45">
        <f>AVERAGE(AB45:AO45,AS45:IV45)</f>
        <v>111.47058823529412</v>
      </c>
      <c r="Q45" s="5">
        <f>COUNTIF(Z45:IV45,"&gt;0")</f>
        <v>34</v>
      </c>
      <c r="R45" s="5">
        <f>MAX(Z45:IV45)</f>
        <v>214</v>
      </c>
      <c r="S45" s="5">
        <f>SMALL(Z45:IV45,5)</f>
        <v>61</v>
      </c>
      <c r="U45" s="5">
        <f t="shared" si="16"/>
        <v>76</v>
      </c>
      <c r="V45" s="5">
        <f t="shared" si="17"/>
        <v>63</v>
      </c>
      <c r="W45" s="5">
        <f>LARGE(AQ45:IV45,5)</f>
        <v>150</v>
      </c>
      <c r="X45" s="5">
        <f>LARGE(AQ45:IV45,6)</f>
        <v>150</v>
      </c>
      <c r="Z45" s="9">
        <v>0</v>
      </c>
      <c r="AA45" s="9">
        <v>0</v>
      </c>
      <c r="AB45" s="9">
        <v>88</v>
      </c>
      <c r="AC45" s="9">
        <v>113</v>
      </c>
      <c r="AD45" s="9">
        <v>76</v>
      </c>
      <c r="AE45" s="9">
        <v>126</v>
      </c>
      <c r="AF45" s="9">
        <v>97</v>
      </c>
      <c r="AG45" s="9">
        <v>63</v>
      </c>
      <c r="AH45" s="9"/>
      <c r="AI45" s="9"/>
      <c r="AJ45" s="9"/>
      <c r="AK45" s="9"/>
      <c r="AL45" s="9"/>
      <c r="AM45" s="9"/>
      <c r="AN45" s="9"/>
      <c r="AO45" s="9"/>
      <c r="AQ45" s="2">
        <v>0</v>
      </c>
      <c r="AR45" s="2">
        <v>0</v>
      </c>
      <c r="AT45" s="2">
        <v>77</v>
      </c>
      <c r="AU45" s="2">
        <v>102</v>
      </c>
      <c r="AV45" s="2">
        <v>102</v>
      </c>
      <c r="AW45" s="2">
        <v>113</v>
      </c>
      <c r="AX45" s="2">
        <v>81</v>
      </c>
      <c r="AY45" s="2">
        <v>98</v>
      </c>
      <c r="BD45" s="2">
        <v>61</v>
      </c>
      <c r="BE45" s="2">
        <v>87</v>
      </c>
      <c r="BF45" s="2">
        <v>214</v>
      </c>
      <c r="BG45" s="2">
        <v>117</v>
      </c>
      <c r="BH45" s="2">
        <v>81</v>
      </c>
      <c r="BI45" s="2">
        <v>99</v>
      </c>
      <c r="BN45" s="2">
        <v>143</v>
      </c>
      <c r="BO45" s="2">
        <v>157</v>
      </c>
      <c r="BP45" s="2">
        <v>120</v>
      </c>
      <c r="BQ45" s="2">
        <v>150</v>
      </c>
      <c r="BR45" s="2">
        <v>118</v>
      </c>
      <c r="BW45" s="2">
        <v>187</v>
      </c>
      <c r="BX45" s="2">
        <v>169</v>
      </c>
      <c r="BY45" s="2">
        <v>150</v>
      </c>
      <c r="BZ45" s="2">
        <v>143</v>
      </c>
      <c r="CA45" s="2">
        <v>135</v>
      </c>
      <c r="CB45" s="2">
        <v>113</v>
      </c>
      <c r="CC45" s="2">
        <v>77</v>
      </c>
      <c r="CD45" s="2">
        <v>101</v>
      </c>
      <c r="CE45" s="2">
        <v>66</v>
      </c>
      <c r="CF45" s="2">
        <v>85</v>
      </c>
      <c r="CG45" s="2">
        <v>81</v>
      </c>
    </row>
    <row r="46" spans="1:102" ht="14.25">
      <c r="A46" s="43">
        <v>42</v>
      </c>
      <c r="B46" s="44" t="s">
        <v>132</v>
      </c>
      <c r="C46" s="44" t="s">
        <v>137</v>
      </c>
      <c r="D46" s="43" t="s">
        <v>168</v>
      </c>
      <c r="E46" s="45">
        <f t="shared" si="9"/>
        <v>144.8</v>
      </c>
      <c r="F46" s="46">
        <f t="shared" si="10"/>
        <v>171</v>
      </c>
      <c r="G46" s="46">
        <f t="shared" si="11"/>
        <v>143</v>
      </c>
      <c r="H46" s="46">
        <f t="shared" si="12"/>
        <v>143</v>
      </c>
      <c r="I46" s="46">
        <f t="shared" si="13"/>
        <v>132</v>
      </c>
      <c r="J46" s="46">
        <f>LARGE(AQ46:IV46,1)</f>
        <v>172</v>
      </c>
      <c r="K46" s="46">
        <f>LARGE(AQ46:IV46,2)</f>
        <v>153</v>
      </c>
      <c r="L46" s="46">
        <f>LARGE(AQ46:IV46,3)</f>
        <v>151</v>
      </c>
      <c r="M46" s="46">
        <f>LARGE(AQ46:IV46,4)</f>
        <v>135</v>
      </c>
      <c r="N46" s="46">
        <f t="shared" si="14"/>
        <v>124</v>
      </c>
      <c r="O46" s="46">
        <f t="shared" si="15"/>
        <v>124</v>
      </c>
      <c r="P46" s="45">
        <f>AVERAGE(AB46:AO46,AS46:IV46)</f>
        <v>94.975</v>
      </c>
      <c r="Q46" s="5">
        <f>COUNTIF(Z46:IV46,"&gt;0")</f>
        <v>40</v>
      </c>
      <c r="R46" s="5">
        <f>MAX(Z46:IV46)</f>
        <v>172</v>
      </c>
      <c r="S46" s="5">
        <f>SMALL(Z46:IV46,5)</f>
        <v>33</v>
      </c>
      <c r="U46" s="5">
        <f t="shared" si="16"/>
        <v>114</v>
      </c>
      <c r="V46" s="5">
        <f t="shared" si="17"/>
        <v>113</v>
      </c>
      <c r="W46" s="5">
        <f>LARGE(AQ46:IV46,5)</f>
        <v>124</v>
      </c>
      <c r="X46" s="5">
        <f>LARGE(AQ46:IV46,6)</f>
        <v>124</v>
      </c>
      <c r="Z46" s="9">
        <v>0</v>
      </c>
      <c r="AA46" s="9">
        <v>0</v>
      </c>
      <c r="AB46" s="9">
        <v>171</v>
      </c>
      <c r="AC46" s="9">
        <v>143</v>
      </c>
      <c r="AD46" s="9">
        <v>132</v>
      </c>
      <c r="AE46" s="9">
        <v>92</v>
      </c>
      <c r="AF46" s="9">
        <v>143</v>
      </c>
      <c r="AG46" s="9">
        <v>113</v>
      </c>
      <c r="AH46" s="9">
        <v>96</v>
      </c>
      <c r="AI46" s="9">
        <v>81</v>
      </c>
      <c r="AJ46" s="9">
        <v>94</v>
      </c>
      <c r="AK46" s="9">
        <v>71</v>
      </c>
      <c r="AL46" s="9">
        <v>69</v>
      </c>
      <c r="AM46" s="9">
        <v>42</v>
      </c>
      <c r="AN46" s="9">
        <v>114</v>
      </c>
      <c r="AO46" s="9">
        <v>64</v>
      </c>
      <c r="AQ46" s="2">
        <v>0</v>
      </c>
      <c r="AR46" s="2">
        <v>0</v>
      </c>
      <c r="AS46" s="2">
        <v>108</v>
      </c>
      <c r="AX46" s="2">
        <v>124</v>
      </c>
      <c r="AY46" s="2">
        <v>53</v>
      </c>
      <c r="AZ46" s="2">
        <v>98</v>
      </c>
      <c r="BA46" s="2">
        <v>86</v>
      </c>
      <c r="BN46" s="2">
        <v>114</v>
      </c>
      <c r="BO46" s="2">
        <v>107</v>
      </c>
      <c r="BQ46" s="2">
        <v>151</v>
      </c>
      <c r="BR46" s="2">
        <v>76</v>
      </c>
      <c r="BS46" s="2">
        <v>77</v>
      </c>
      <c r="BT46" s="2">
        <v>74</v>
      </c>
      <c r="BU46" s="2">
        <v>43</v>
      </c>
      <c r="BV46" s="2">
        <v>57</v>
      </c>
      <c r="BZ46" s="2">
        <v>58</v>
      </c>
      <c r="CA46" s="2">
        <v>37</v>
      </c>
      <c r="CB46" s="2">
        <v>53</v>
      </c>
      <c r="CC46" s="2">
        <v>33</v>
      </c>
      <c r="CD46" s="2">
        <v>87</v>
      </c>
      <c r="CE46" s="2">
        <v>76</v>
      </c>
      <c r="CL46" s="2">
        <v>59</v>
      </c>
      <c r="CM46" s="2">
        <v>172</v>
      </c>
      <c r="CN46" s="2">
        <v>135</v>
      </c>
      <c r="CU46" s="2">
        <v>153</v>
      </c>
      <c r="CV46" s="2">
        <v>118</v>
      </c>
      <c r="CW46" s="2">
        <v>101</v>
      </c>
      <c r="CX46" s="2">
        <v>124</v>
      </c>
    </row>
    <row r="47" spans="1:100" ht="14.25">
      <c r="A47" s="43">
        <v>43</v>
      </c>
      <c r="B47" s="44" t="s">
        <v>164</v>
      </c>
      <c r="C47" s="44" t="s">
        <v>35</v>
      </c>
      <c r="D47" s="43">
        <v>2</v>
      </c>
      <c r="E47" s="45">
        <f t="shared" si="9"/>
        <v>142.7</v>
      </c>
      <c r="F47" s="46">
        <f t="shared" si="10"/>
        <v>159</v>
      </c>
      <c r="G47" s="46">
        <f t="shared" si="11"/>
        <v>143</v>
      </c>
      <c r="H47" s="46">
        <f t="shared" si="12"/>
        <v>138</v>
      </c>
      <c r="I47" s="46">
        <f t="shared" si="13"/>
        <v>136</v>
      </c>
      <c r="J47" s="46">
        <f>LARGE(AQ47:IV47,1)</f>
        <v>188</v>
      </c>
      <c r="K47" s="46">
        <f>LARGE(AQ47:IV47,2)</f>
        <v>157</v>
      </c>
      <c r="L47" s="46">
        <f>LARGE(AQ47:IV47,3)</f>
        <v>138</v>
      </c>
      <c r="M47" s="46">
        <f>LARGE(AQ47:IV47,4)</f>
        <v>121</v>
      </c>
      <c r="N47" s="46">
        <f t="shared" si="14"/>
        <v>129</v>
      </c>
      <c r="O47" s="46">
        <f t="shared" si="15"/>
        <v>118</v>
      </c>
      <c r="P47" s="45">
        <f>AVERAGE(AB47:AO47,AS47:IV47)</f>
        <v>104.75</v>
      </c>
      <c r="Q47" s="5">
        <f>COUNTIF(Z47:IV47,"&gt;0")</f>
        <v>28</v>
      </c>
      <c r="R47" s="5">
        <f>MAX(Z47:IV47)</f>
        <v>188</v>
      </c>
      <c r="S47" s="5">
        <f>SMALL(Z47:IV47,5)</f>
        <v>47</v>
      </c>
      <c r="U47" s="5">
        <f t="shared" si="16"/>
        <v>129</v>
      </c>
      <c r="V47" s="5">
        <f t="shared" si="17"/>
        <v>95</v>
      </c>
      <c r="W47" s="5">
        <f>LARGE(AQ47:IV47,5)</f>
        <v>118</v>
      </c>
      <c r="X47" s="5">
        <f>LARGE(AQ47:IV47,6)</f>
        <v>114</v>
      </c>
      <c r="Z47" s="9">
        <v>0</v>
      </c>
      <c r="AA47" s="9">
        <v>0</v>
      </c>
      <c r="AB47" s="9">
        <v>159</v>
      </c>
      <c r="AC47" s="9">
        <v>67</v>
      </c>
      <c r="AD47" s="9">
        <v>95</v>
      </c>
      <c r="AE47" s="9">
        <v>92</v>
      </c>
      <c r="AF47" s="9">
        <v>143</v>
      </c>
      <c r="AG47" s="9">
        <v>136</v>
      </c>
      <c r="AH47" s="9">
        <v>138</v>
      </c>
      <c r="AI47" s="9">
        <v>129</v>
      </c>
      <c r="AJ47" s="9"/>
      <c r="AK47" s="9"/>
      <c r="AL47" s="9"/>
      <c r="AM47" s="9"/>
      <c r="AN47" s="9"/>
      <c r="AO47" s="9"/>
      <c r="AQ47" s="2">
        <v>0</v>
      </c>
      <c r="AR47" s="2">
        <v>0</v>
      </c>
      <c r="AX47" s="2">
        <v>85</v>
      </c>
      <c r="AY47" s="2">
        <v>71</v>
      </c>
      <c r="AZ47" s="2">
        <v>90</v>
      </c>
      <c r="BA47" s="2">
        <v>98</v>
      </c>
      <c r="BB47" s="2">
        <v>100</v>
      </c>
      <c r="BC47" s="2">
        <v>118</v>
      </c>
      <c r="BN47" s="2">
        <v>121</v>
      </c>
      <c r="BO47" s="2">
        <v>112</v>
      </c>
      <c r="BQ47" s="2">
        <v>112</v>
      </c>
      <c r="BR47" s="2">
        <v>89</v>
      </c>
      <c r="BS47" s="2">
        <v>188</v>
      </c>
      <c r="BT47" s="2">
        <v>157</v>
      </c>
      <c r="BZ47" s="2">
        <v>47</v>
      </c>
      <c r="CA47" s="2">
        <v>48</v>
      </c>
      <c r="CB47" s="2">
        <v>54</v>
      </c>
      <c r="CC47" s="2">
        <v>85</v>
      </c>
      <c r="CD47" s="2">
        <v>61</v>
      </c>
      <c r="CE47" s="2">
        <v>86</v>
      </c>
      <c r="CU47" s="2">
        <v>138</v>
      </c>
      <c r="CV47" s="2">
        <v>114</v>
      </c>
    </row>
    <row r="48" spans="1:96" ht="14.25">
      <c r="A48" s="43">
        <v>44</v>
      </c>
      <c r="B48" s="44" t="s">
        <v>66</v>
      </c>
      <c r="C48" s="44" t="s">
        <v>138</v>
      </c>
      <c r="D48" s="43">
        <v>3</v>
      </c>
      <c r="E48" s="45">
        <f t="shared" si="9"/>
        <v>141.7</v>
      </c>
      <c r="F48" s="46">
        <f t="shared" si="10"/>
        <v>184</v>
      </c>
      <c r="G48" s="46">
        <f t="shared" si="11"/>
        <v>167</v>
      </c>
      <c r="H48" s="46">
        <f t="shared" si="12"/>
        <v>159</v>
      </c>
      <c r="I48" s="46">
        <f t="shared" si="13"/>
        <v>152</v>
      </c>
      <c r="J48" s="46">
        <f>LARGE(AQ48:IV48,1)</f>
        <v>136</v>
      </c>
      <c r="K48" s="46">
        <f>LARGE(AQ48:IV48,2)</f>
        <v>129</v>
      </c>
      <c r="L48" s="46">
        <f>LARGE(AQ48:IV48,3)</f>
        <v>126</v>
      </c>
      <c r="M48" s="46">
        <f>LARGE(AQ48:IV48,4)</f>
        <v>121</v>
      </c>
      <c r="N48" s="46">
        <f t="shared" si="14"/>
        <v>123</v>
      </c>
      <c r="O48" s="46">
        <f t="shared" si="15"/>
        <v>120</v>
      </c>
      <c r="P48" s="45">
        <f>AVERAGE(AB48:AO48,AS48:IV48)</f>
        <v>96.34782608695652</v>
      </c>
      <c r="Q48" s="5">
        <f>COUNTIF(Z48:IV48,"&gt;0")</f>
        <v>46</v>
      </c>
      <c r="R48" s="5">
        <f>MAX(Z48:IV48)</f>
        <v>184</v>
      </c>
      <c r="S48" s="5">
        <f>SMALL(Z48:IV48,5)</f>
        <v>28</v>
      </c>
      <c r="U48" s="5">
        <f t="shared" si="16"/>
        <v>123</v>
      </c>
      <c r="V48" s="5">
        <f t="shared" si="17"/>
        <v>120</v>
      </c>
      <c r="W48" s="5">
        <f>LARGE(AQ48:IV48,5)</f>
        <v>120</v>
      </c>
      <c r="X48" s="5">
        <f>LARGE(AQ48:IV48,6)</f>
        <v>118</v>
      </c>
      <c r="Z48" s="9">
        <v>0</v>
      </c>
      <c r="AA48" s="9">
        <v>0</v>
      </c>
      <c r="AB48" s="9">
        <v>159</v>
      </c>
      <c r="AC48" s="9">
        <v>184</v>
      </c>
      <c r="AD48" s="9">
        <v>72</v>
      </c>
      <c r="AE48" s="9">
        <v>46</v>
      </c>
      <c r="AF48" s="9">
        <v>98</v>
      </c>
      <c r="AG48" s="9">
        <v>152</v>
      </c>
      <c r="AH48" s="9">
        <v>87</v>
      </c>
      <c r="AI48" s="9">
        <v>120</v>
      </c>
      <c r="AJ48" s="9">
        <v>91</v>
      </c>
      <c r="AK48" s="9">
        <v>123</v>
      </c>
      <c r="AL48" s="9">
        <v>80</v>
      </c>
      <c r="AM48" s="9">
        <v>112</v>
      </c>
      <c r="AN48" s="9">
        <v>87</v>
      </c>
      <c r="AO48" s="9">
        <v>167</v>
      </c>
      <c r="AQ48" s="2">
        <v>0</v>
      </c>
      <c r="AR48" s="2">
        <v>0</v>
      </c>
      <c r="AS48" s="2">
        <v>116</v>
      </c>
      <c r="AT48" s="2">
        <v>85</v>
      </c>
      <c r="AU48" s="2">
        <v>105</v>
      </c>
      <c r="AX48" s="2">
        <v>136</v>
      </c>
      <c r="AY48" s="2">
        <v>74</v>
      </c>
      <c r="AZ48" s="2">
        <v>79</v>
      </c>
      <c r="BA48" s="2">
        <v>62</v>
      </c>
      <c r="BB48" s="2">
        <v>61</v>
      </c>
      <c r="BC48" s="2">
        <v>115</v>
      </c>
      <c r="BD48" s="2">
        <v>105</v>
      </c>
      <c r="BE48" s="2">
        <v>94</v>
      </c>
      <c r="BF48" s="2">
        <v>73</v>
      </c>
      <c r="BG48" s="2">
        <v>55</v>
      </c>
      <c r="BN48" s="2">
        <v>112</v>
      </c>
      <c r="BO48" s="2">
        <v>85</v>
      </c>
      <c r="BQ48" s="2">
        <v>63</v>
      </c>
      <c r="BR48" s="2">
        <v>120</v>
      </c>
      <c r="BS48" s="2">
        <v>92</v>
      </c>
      <c r="BT48" s="2">
        <v>116</v>
      </c>
      <c r="BZ48" s="2">
        <v>28</v>
      </c>
      <c r="CA48" s="2">
        <v>55</v>
      </c>
      <c r="CB48" s="2">
        <v>77</v>
      </c>
      <c r="CC48" s="2">
        <v>79</v>
      </c>
      <c r="CD48" s="2">
        <v>118</v>
      </c>
      <c r="CE48" s="2">
        <v>77</v>
      </c>
      <c r="CL48" s="2">
        <v>129</v>
      </c>
      <c r="CM48" s="2">
        <v>67</v>
      </c>
      <c r="CN48" s="2">
        <v>121</v>
      </c>
      <c r="CO48" s="2">
        <v>67</v>
      </c>
      <c r="CP48" s="2">
        <v>115</v>
      </c>
      <c r="CQ48" s="2">
        <v>47</v>
      </c>
      <c r="CR48" s="2">
        <v>126</v>
      </c>
    </row>
    <row r="49" spans="1:98" ht="14.25">
      <c r="A49" s="43">
        <v>45</v>
      </c>
      <c r="B49" s="44" t="s">
        <v>127</v>
      </c>
      <c r="C49" s="44" t="s">
        <v>28</v>
      </c>
      <c r="D49" s="43">
        <v>3</v>
      </c>
      <c r="E49" s="45">
        <f t="shared" si="9"/>
        <v>141.4</v>
      </c>
      <c r="F49" s="46">
        <f t="shared" si="10"/>
        <v>146</v>
      </c>
      <c r="G49" s="46">
        <f t="shared" si="11"/>
        <v>134</v>
      </c>
      <c r="H49" s="46">
        <f t="shared" si="12"/>
        <v>104</v>
      </c>
      <c r="I49" s="46">
        <f t="shared" si="13"/>
        <v>103</v>
      </c>
      <c r="J49" s="46">
        <f>LARGE(AQ49:IV49,1)</f>
        <v>178</v>
      </c>
      <c r="K49" s="46">
        <f>LARGE(AQ49:IV49,2)</f>
        <v>165</v>
      </c>
      <c r="L49" s="46">
        <f>LARGE(AQ49:IV49,3)</f>
        <v>163</v>
      </c>
      <c r="M49" s="46">
        <f>LARGE(AQ49:IV49,4)</f>
        <v>160</v>
      </c>
      <c r="N49" s="46">
        <f t="shared" si="14"/>
        <v>133</v>
      </c>
      <c r="O49" s="46">
        <f t="shared" si="15"/>
        <v>128</v>
      </c>
      <c r="P49" s="45">
        <f>AVERAGE(AB49:AO49,AS49:IV49)</f>
        <v>101.28947368421052</v>
      </c>
      <c r="Q49" s="5">
        <f>COUNTIF(Z49:IV49,"&gt;0")</f>
        <v>38</v>
      </c>
      <c r="R49" s="5">
        <f>MAX(Z49:IV49)</f>
        <v>178</v>
      </c>
      <c r="S49" s="5">
        <f>SMALL(Z49:IV49,5)</f>
        <v>52</v>
      </c>
      <c r="U49" s="5">
        <f t="shared" si="16"/>
        <v>92</v>
      </c>
      <c r="V49" s="5">
        <f t="shared" si="17"/>
        <v>86</v>
      </c>
      <c r="W49" s="5">
        <f>LARGE(AQ49:IV49,5)</f>
        <v>133</v>
      </c>
      <c r="X49" s="5">
        <f>LARGE(AQ49:IV49,6)</f>
        <v>128</v>
      </c>
      <c r="Z49" s="9">
        <v>0</v>
      </c>
      <c r="AA49" s="9">
        <v>0</v>
      </c>
      <c r="AB49" s="9">
        <v>104</v>
      </c>
      <c r="AC49" s="9">
        <v>64</v>
      </c>
      <c r="AD49" s="9">
        <v>92</v>
      </c>
      <c r="AE49" s="9">
        <v>103</v>
      </c>
      <c r="AF49" s="9">
        <v>146</v>
      </c>
      <c r="AG49" s="9">
        <v>83</v>
      </c>
      <c r="AH49" s="9">
        <v>52</v>
      </c>
      <c r="AI49" s="9">
        <v>86</v>
      </c>
      <c r="AJ49" s="9">
        <v>74</v>
      </c>
      <c r="AK49" s="9">
        <v>134</v>
      </c>
      <c r="AL49" s="9"/>
      <c r="AM49" s="9"/>
      <c r="AN49" s="9"/>
      <c r="AO49" s="9"/>
      <c r="AQ49" s="2">
        <v>0</v>
      </c>
      <c r="AR49" s="2">
        <v>0</v>
      </c>
      <c r="BD49" s="2">
        <v>165</v>
      </c>
      <c r="BE49" s="2">
        <v>163</v>
      </c>
      <c r="BF49" s="2">
        <v>102</v>
      </c>
      <c r="BG49" s="2">
        <v>58</v>
      </c>
      <c r="BH49" s="2">
        <v>85</v>
      </c>
      <c r="BI49" s="2">
        <v>113</v>
      </c>
      <c r="BJ49" s="2">
        <v>52</v>
      </c>
      <c r="BK49" s="2">
        <v>91</v>
      </c>
      <c r="BL49" s="2">
        <v>97</v>
      </c>
      <c r="BM49" s="2">
        <v>95</v>
      </c>
      <c r="BQ49" s="2">
        <v>100</v>
      </c>
      <c r="BR49" s="2">
        <v>98</v>
      </c>
      <c r="BS49" s="2">
        <v>160</v>
      </c>
      <c r="BT49" s="2">
        <v>128</v>
      </c>
      <c r="BU49" s="2">
        <v>101</v>
      </c>
      <c r="BV49" s="2">
        <v>126</v>
      </c>
      <c r="CF49" s="2">
        <v>94</v>
      </c>
      <c r="CG49" s="2">
        <v>133</v>
      </c>
      <c r="CH49" s="2">
        <v>88</v>
      </c>
      <c r="CI49" s="2">
        <v>103</v>
      </c>
      <c r="CJ49" s="2">
        <v>93</v>
      </c>
      <c r="CK49" s="2">
        <v>178</v>
      </c>
      <c r="CO49" s="2">
        <v>88</v>
      </c>
      <c r="CP49" s="2">
        <v>88</v>
      </c>
      <c r="CQ49" s="2">
        <v>67</v>
      </c>
      <c r="CR49" s="2">
        <v>56</v>
      </c>
      <c r="CS49" s="2">
        <v>74</v>
      </c>
      <c r="CT49" s="2">
        <v>115</v>
      </c>
    </row>
    <row r="50" spans="1:96" ht="14.25">
      <c r="A50" s="43">
        <v>46</v>
      </c>
      <c r="B50" s="44" t="s">
        <v>42</v>
      </c>
      <c r="C50" s="44" t="s">
        <v>137</v>
      </c>
      <c r="D50" s="43">
        <v>3</v>
      </c>
      <c r="E50" s="45">
        <f t="shared" si="9"/>
        <v>141.2</v>
      </c>
      <c r="F50" s="46">
        <f t="shared" si="10"/>
        <v>159</v>
      </c>
      <c r="G50" s="46">
        <f t="shared" si="11"/>
        <v>154</v>
      </c>
      <c r="H50" s="46">
        <f t="shared" si="12"/>
        <v>134</v>
      </c>
      <c r="I50" s="46">
        <f t="shared" si="13"/>
        <v>129</v>
      </c>
      <c r="J50" s="46">
        <f>LARGE(AQ50:IV50,1)</f>
        <v>172</v>
      </c>
      <c r="K50" s="46">
        <f>LARGE(AQ50:IV50,2)</f>
        <v>158</v>
      </c>
      <c r="L50" s="46">
        <f>LARGE(AQ50:IV50,3)</f>
        <v>140</v>
      </c>
      <c r="M50" s="46">
        <f>LARGE(AQ50:IV50,4)</f>
        <v>127</v>
      </c>
      <c r="N50" s="46">
        <f t="shared" si="14"/>
        <v>121</v>
      </c>
      <c r="O50" s="46">
        <f t="shared" si="15"/>
        <v>118</v>
      </c>
      <c r="P50" s="45">
        <f>AVERAGE(AB50:AO50,AS50:IV50)</f>
        <v>95.11764705882354</v>
      </c>
      <c r="Q50" s="5">
        <f>COUNTIF(Z50:IV50,"&gt;0")</f>
        <v>34</v>
      </c>
      <c r="R50" s="5">
        <f>MAX(Z50:IV50)</f>
        <v>172</v>
      </c>
      <c r="S50" s="5">
        <f>SMALL(Z50:IV50,5)</f>
        <v>27</v>
      </c>
      <c r="U50" s="5">
        <f t="shared" si="16"/>
        <v>121</v>
      </c>
      <c r="V50" s="5">
        <f t="shared" si="17"/>
        <v>117</v>
      </c>
      <c r="W50" s="5">
        <f>LARGE(AQ50:IV50,5)</f>
        <v>118</v>
      </c>
      <c r="X50" s="5">
        <f>LARGE(AQ50:IV50,6)</f>
        <v>102</v>
      </c>
      <c r="Z50" s="9">
        <v>0</v>
      </c>
      <c r="AA50" s="9">
        <v>0</v>
      </c>
      <c r="AB50" s="9">
        <v>117</v>
      </c>
      <c r="AC50" s="9">
        <v>159</v>
      </c>
      <c r="AD50" s="9">
        <v>98</v>
      </c>
      <c r="AE50" s="9">
        <v>67</v>
      </c>
      <c r="AF50" s="9">
        <v>75</v>
      </c>
      <c r="AG50" s="9">
        <v>68</v>
      </c>
      <c r="AH50" s="9">
        <v>154</v>
      </c>
      <c r="AI50" s="9">
        <v>98</v>
      </c>
      <c r="AJ50" s="9">
        <v>129</v>
      </c>
      <c r="AK50" s="9">
        <v>134</v>
      </c>
      <c r="AL50" s="9">
        <v>70</v>
      </c>
      <c r="AM50" s="9">
        <v>85</v>
      </c>
      <c r="AN50" s="9">
        <v>106</v>
      </c>
      <c r="AO50" s="9">
        <v>121</v>
      </c>
      <c r="AQ50" s="2">
        <v>0</v>
      </c>
      <c r="AR50" s="2">
        <v>0</v>
      </c>
      <c r="AS50" s="2">
        <v>172</v>
      </c>
      <c r="AT50" s="2">
        <v>61</v>
      </c>
      <c r="AU50" s="2">
        <v>75</v>
      </c>
      <c r="BQ50" s="2">
        <v>91</v>
      </c>
      <c r="BR50" s="2">
        <v>118</v>
      </c>
      <c r="BU50" s="2">
        <v>36</v>
      </c>
      <c r="BV50" s="2">
        <v>73</v>
      </c>
      <c r="BZ50" s="2">
        <v>34</v>
      </c>
      <c r="CA50" s="2">
        <v>27</v>
      </c>
      <c r="CD50" s="2">
        <v>95</v>
      </c>
      <c r="CE50" s="2">
        <v>127</v>
      </c>
      <c r="CF50" s="2">
        <v>140</v>
      </c>
      <c r="CG50" s="2">
        <v>79</v>
      </c>
      <c r="CL50" s="2">
        <v>73</v>
      </c>
      <c r="CM50" s="2">
        <v>102</v>
      </c>
      <c r="CN50" s="2">
        <v>55</v>
      </c>
      <c r="CO50" s="2">
        <v>74</v>
      </c>
      <c r="CP50" s="2">
        <v>158</v>
      </c>
      <c r="CQ50" s="2">
        <v>98</v>
      </c>
      <c r="CR50" s="2">
        <v>65</v>
      </c>
    </row>
    <row r="51" spans="1:96" ht="14.25">
      <c r="A51" s="43">
        <v>47</v>
      </c>
      <c r="B51" s="44" t="s">
        <v>84</v>
      </c>
      <c r="C51" s="44" t="s">
        <v>35</v>
      </c>
      <c r="D51" s="43">
        <v>3</v>
      </c>
      <c r="E51" s="45">
        <f t="shared" si="9"/>
        <v>140.8</v>
      </c>
      <c r="F51" s="46">
        <f t="shared" si="10"/>
        <v>134</v>
      </c>
      <c r="G51" s="46">
        <f t="shared" si="11"/>
        <v>121</v>
      </c>
      <c r="H51" s="46">
        <f t="shared" si="12"/>
        <v>112</v>
      </c>
      <c r="I51" s="46">
        <f t="shared" si="13"/>
        <v>112</v>
      </c>
      <c r="J51" s="46">
        <f>LARGE(AQ51:IV51,1)</f>
        <v>166</v>
      </c>
      <c r="K51" s="46">
        <f>LARGE(AQ51:IV51,2)</f>
        <v>161</v>
      </c>
      <c r="L51" s="46">
        <f>LARGE(AQ51:IV51,3)</f>
        <v>153</v>
      </c>
      <c r="M51" s="46">
        <f>LARGE(AQ51:IV51,4)</f>
        <v>152</v>
      </c>
      <c r="N51" s="46">
        <f t="shared" si="14"/>
        <v>150</v>
      </c>
      <c r="O51" s="46">
        <f t="shared" si="15"/>
        <v>147</v>
      </c>
      <c r="P51" s="45">
        <f>AVERAGE(AB51:AO51,AS51:IV51)</f>
        <v>105.875</v>
      </c>
      <c r="Q51" s="5">
        <f>COUNTIF(Z51:IV51,"&gt;0")</f>
        <v>40</v>
      </c>
      <c r="R51" s="5">
        <f>MAX(Z51:IV51)</f>
        <v>166</v>
      </c>
      <c r="S51" s="5">
        <f>SMALL(Z51:IV51,5)</f>
        <v>50</v>
      </c>
      <c r="U51" s="5">
        <f t="shared" si="16"/>
        <v>109</v>
      </c>
      <c r="V51" s="5">
        <f t="shared" si="17"/>
        <v>107</v>
      </c>
      <c r="W51" s="5">
        <f>LARGE(AQ51:IV51,5)</f>
        <v>150</v>
      </c>
      <c r="X51" s="5">
        <f>LARGE(AQ51:IV51,6)</f>
        <v>147</v>
      </c>
      <c r="Z51" s="9">
        <v>0</v>
      </c>
      <c r="AA51" s="9">
        <v>0</v>
      </c>
      <c r="AB51" s="9">
        <v>121</v>
      </c>
      <c r="AC51" s="9">
        <v>88</v>
      </c>
      <c r="AD51" s="9">
        <v>57</v>
      </c>
      <c r="AE51" s="9">
        <v>50</v>
      </c>
      <c r="AF51" s="9">
        <v>112</v>
      </c>
      <c r="AG51" s="9">
        <v>112</v>
      </c>
      <c r="AH51" s="9">
        <v>107</v>
      </c>
      <c r="AI51" s="9">
        <v>69</v>
      </c>
      <c r="AJ51" s="9">
        <v>88</v>
      </c>
      <c r="AK51" s="9">
        <v>61</v>
      </c>
      <c r="AL51" s="9">
        <v>109</v>
      </c>
      <c r="AM51" s="9">
        <v>60</v>
      </c>
      <c r="AN51" s="9">
        <v>134</v>
      </c>
      <c r="AO51" s="9">
        <v>64</v>
      </c>
      <c r="AQ51" s="2">
        <v>0</v>
      </c>
      <c r="AR51" s="2">
        <v>0</v>
      </c>
      <c r="AS51" s="2">
        <v>64</v>
      </c>
      <c r="AT51" s="2">
        <v>166</v>
      </c>
      <c r="AU51" s="2">
        <v>113</v>
      </c>
      <c r="AX51" s="2">
        <v>99</v>
      </c>
      <c r="AY51" s="2">
        <v>103</v>
      </c>
      <c r="BH51" s="2">
        <v>105</v>
      </c>
      <c r="BI51" s="2">
        <v>150</v>
      </c>
      <c r="BN51" s="2">
        <v>141</v>
      </c>
      <c r="BO51" s="2">
        <v>120</v>
      </c>
      <c r="BQ51" s="2">
        <v>123</v>
      </c>
      <c r="BR51" s="2">
        <v>147</v>
      </c>
      <c r="BS51" s="2">
        <v>153</v>
      </c>
      <c r="BT51" s="2">
        <v>60</v>
      </c>
      <c r="BZ51" s="2">
        <v>58</v>
      </c>
      <c r="CA51" s="2">
        <v>71</v>
      </c>
      <c r="CB51" s="2">
        <v>88</v>
      </c>
      <c r="CC51" s="2">
        <v>64</v>
      </c>
      <c r="CD51" s="2">
        <v>99</v>
      </c>
      <c r="CE51" s="2">
        <v>152</v>
      </c>
      <c r="CL51" s="2">
        <v>135</v>
      </c>
      <c r="CM51" s="2">
        <v>161</v>
      </c>
      <c r="CN51" s="2">
        <v>130</v>
      </c>
      <c r="CO51" s="2">
        <v>128</v>
      </c>
      <c r="CP51" s="2">
        <v>147</v>
      </c>
      <c r="CQ51" s="2">
        <v>88</v>
      </c>
      <c r="CR51" s="2">
        <v>138</v>
      </c>
    </row>
    <row r="52" spans="1:98" ht="14.25">
      <c r="A52" s="43">
        <v>48</v>
      </c>
      <c r="B52" s="44" t="s">
        <v>161</v>
      </c>
      <c r="C52" s="44" t="s">
        <v>140</v>
      </c>
      <c r="D52" s="43">
        <v>1</v>
      </c>
      <c r="E52" s="45">
        <f t="shared" si="9"/>
        <v>138.9</v>
      </c>
      <c r="F52" s="46">
        <f t="shared" si="10"/>
        <v>174</v>
      </c>
      <c r="G52" s="46">
        <f t="shared" si="11"/>
        <v>102</v>
      </c>
      <c r="H52" s="46">
        <f t="shared" si="12"/>
        <v>85</v>
      </c>
      <c r="I52" s="46">
        <f t="shared" si="13"/>
        <v>77</v>
      </c>
      <c r="J52" s="46">
        <f>LARGE(AQ52:IV52,1)</f>
        <v>203</v>
      </c>
      <c r="K52" s="46">
        <f>LARGE(AQ52:IV52,2)</f>
        <v>167</v>
      </c>
      <c r="L52" s="46">
        <f>LARGE(AQ52:IV52,3)</f>
        <v>156</v>
      </c>
      <c r="M52" s="46">
        <f>LARGE(AQ52:IV52,4)</f>
        <v>145</v>
      </c>
      <c r="N52" s="46">
        <f t="shared" si="14"/>
        <v>141</v>
      </c>
      <c r="O52" s="46">
        <f t="shared" si="15"/>
        <v>139</v>
      </c>
      <c r="P52" s="45">
        <f>AVERAGE(AB52:AO52,AS52:IV52)</f>
        <v>112.76666666666667</v>
      </c>
      <c r="Q52" s="5">
        <f>COUNTIF(Z52:IV52,"&gt;0")</f>
        <v>30</v>
      </c>
      <c r="R52" s="5">
        <f>MAX(Z52:IV52)</f>
        <v>203</v>
      </c>
      <c r="S52" s="5">
        <f>SMALL(Z52:IV52,5)</f>
        <v>57</v>
      </c>
      <c r="U52" s="5">
        <f t="shared" si="16"/>
        <v>0</v>
      </c>
      <c r="V52" s="5">
        <f t="shared" si="17"/>
        <v>0</v>
      </c>
      <c r="W52" s="5">
        <f>LARGE(AQ52:IV52,5)</f>
        <v>141</v>
      </c>
      <c r="X52" s="5">
        <f>LARGE(AQ52:IV52,6)</f>
        <v>139</v>
      </c>
      <c r="Z52" s="9">
        <v>0</v>
      </c>
      <c r="AA52" s="9">
        <v>0</v>
      </c>
      <c r="AB52" s="9">
        <v>174</v>
      </c>
      <c r="AC52" s="9">
        <v>85</v>
      </c>
      <c r="AD52" s="9">
        <v>77</v>
      </c>
      <c r="AE52" s="9">
        <v>102</v>
      </c>
      <c r="AF52" s="9"/>
      <c r="AG52" s="9"/>
      <c r="AH52" s="9"/>
      <c r="AI52" s="9"/>
      <c r="AJ52" s="9"/>
      <c r="AK52" s="9"/>
      <c r="AL52" s="9"/>
      <c r="AM52" s="9"/>
      <c r="AN52" s="9"/>
      <c r="AO52" s="9"/>
      <c r="AQ52" s="2">
        <v>0</v>
      </c>
      <c r="AR52" s="2">
        <v>0</v>
      </c>
      <c r="AS52" s="2">
        <v>139</v>
      </c>
      <c r="BD52" s="2">
        <v>94</v>
      </c>
      <c r="BE52" s="2">
        <v>67</v>
      </c>
      <c r="BF52" s="2">
        <v>119</v>
      </c>
      <c r="BG52" s="2">
        <v>123</v>
      </c>
      <c r="BH52" s="2">
        <v>107</v>
      </c>
      <c r="BI52" s="2">
        <v>103</v>
      </c>
      <c r="BJ52" s="2">
        <v>86</v>
      </c>
      <c r="BK52" s="2">
        <v>129</v>
      </c>
      <c r="BL52" s="2">
        <v>103</v>
      </c>
      <c r="BM52" s="2">
        <v>86</v>
      </c>
      <c r="BQ52" s="2">
        <v>82</v>
      </c>
      <c r="BR52" s="2">
        <v>96</v>
      </c>
      <c r="BS52" s="2">
        <v>120</v>
      </c>
      <c r="BT52" s="2">
        <v>145</v>
      </c>
      <c r="CF52" s="2">
        <v>203</v>
      </c>
      <c r="CG52" s="2">
        <v>77</v>
      </c>
      <c r="CH52" s="2">
        <v>141</v>
      </c>
      <c r="CI52" s="2">
        <v>117</v>
      </c>
      <c r="CJ52" s="2">
        <v>156</v>
      </c>
      <c r="CO52" s="2">
        <v>57</v>
      </c>
      <c r="CP52" s="2">
        <v>90</v>
      </c>
      <c r="CQ52" s="2">
        <v>124</v>
      </c>
      <c r="CR52" s="2">
        <v>124</v>
      </c>
      <c r="CS52" s="2">
        <v>90</v>
      </c>
      <c r="CT52" s="2">
        <v>167</v>
      </c>
    </row>
    <row r="53" spans="1:98" ht="14.25">
      <c r="A53" s="43">
        <v>49</v>
      </c>
      <c r="B53" s="44" t="s">
        <v>50</v>
      </c>
      <c r="C53" s="44" t="s">
        <v>31</v>
      </c>
      <c r="D53" s="43">
        <v>3</v>
      </c>
      <c r="E53" s="45">
        <f t="shared" si="9"/>
        <v>136.9</v>
      </c>
      <c r="F53" s="46">
        <f t="shared" si="10"/>
        <v>136</v>
      </c>
      <c r="G53" s="46">
        <f t="shared" si="11"/>
        <v>129</v>
      </c>
      <c r="H53" s="46">
        <f t="shared" si="12"/>
        <v>123</v>
      </c>
      <c r="I53" s="46">
        <f t="shared" si="13"/>
        <v>109</v>
      </c>
      <c r="J53" s="46">
        <f>LARGE(AQ53:IV53,1)</f>
        <v>197</v>
      </c>
      <c r="K53" s="46">
        <f>LARGE(AQ53:IV53,2)</f>
        <v>176</v>
      </c>
      <c r="L53" s="46">
        <f>LARGE(AQ53:IV53,3)</f>
        <v>147</v>
      </c>
      <c r="M53" s="46">
        <f>LARGE(AQ53:IV53,4)</f>
        <v>124</v>
      </c>
      <c r="N53" s="46">
        <f t="shared" si="14"/>
        <v>120</v>
      </c>
      <c r="O53" s="46">
        <f t="shared" si="15"/>
        <v>108</v>
      </c>
      <c r="P53" s="45">
        <f>AVERAGE(AB53:AO53,AS53:IV53)</f>
        <v>87.8125</v>
      </c>
      <c r="Q53" s="5">
        <f>COUNTIF(Z53:IV53,"&gt;0")</f>
        <v>48</v>
      </c>
      <c r="R53" s="5">
        <f>MAX(Z53:IV53)</f>
        <v>197</v>
      </c>
      <c r="S53" s="5">
        <f>SMALL(Z53:IV53,5)</f>
        <v>29</v>
      </c>
      <c r="U53" s="5">
        <f t="shared" si="16"/>
        <v>100</v>
      </c>
      <c r="V53" s="5">
        <f t="shared" si="17"/>
        <v>95</v>
      </c>
      <c r="W53" s="5">
        <f>LARGE(AQ53:IV53,5)</f>
        <v>120</v>
      </c>
      <c r="X53" s="5">
        <f>LARGE(AQ53:IV53,6)</f>
        <v>108</v>
      </c>
      <c r="Z53" s="9">
        <v>0</v>
      </c>
      <c r="AA53" s="9">
        <v>0</v>
      </c>
      <c r="AB53" s="9">
        <v>50</v>
      </c>
      <c r="AC53" s="9">
        <v>70</v>
      </c>
      <c r="AD53" s="9">
        <v>136</v>
      </c>
      <c r="AE53" s="9">
        <v>129</v>
      </c>
      <c r="AF53" s="9">
        <v>123</v>
      </c>
      <c r="AG53" s="9">
        <v>109</v>
      </c>
      <c r="AH53" s="9">
        <v>100</v>
      </c>
      <c r="AI53" s="9">
        <v>95</v>
      </c>
      <c r="AJ53" s="9">
        <v>93</v>
      </c>
      <c r="AK53" s="9">
        <v>76</v>
      </c>
      <c r="AL53" s="9">
        <v>66</v>
      </c>
      <c r="AM53" s="9">
        <v>64</v>
      </c>
      <c r="AN53" s="9"/>
      <c r="AO53" s="9"/>
      <c r="AQ53" s="2">
        <v>0</v>
      </c>
      <c r="AR53" s="2">
        <v>0</v>
      </c>
      <c r="AT53" s="2">
        <v>79</v>
      </c>
      <c r="AU53" s="2">
        <v>147</v>
      </c>
      <c r="AV53" s="2">
        <v>99</v>
      </c>
      <c r="AW53" s="2">
        <v>89</v>
      </c>
      <c r="BD53" s="2">
        <v>75</v>
      </c>
      <c r="BE53" s="2">
        <v>70</v>
      </c>
      <c r="BF53" s="2">
        <v>61</v>
      </c>
      <c r="BG53" s="2">
        <v>124</v>
      </c>
      <c r="BH53" s="2">
        <v>66</v>
      </c>
      <c r="BI53" s="2">
        <v>74</v>
      </c>
      <c r="BJ53" s="2">
        <v>95</v>
      </c>
      <c r="BK53" s="2">
        <v>197</v>
      </c>
      <c r="BL53" s="2">
        <v>83</v>
      </c>
      <c r="BM53" s="2">
        <v>43</v>
      </c>
      <c r="BN53" s="2">
        <v>59</v>
      </c>
      <c r="BO53" s="2">
        <v>101</v>
      </c>
      <c r="BQ53" s="2">
        <v>176</v>
      </c>
      <c r="BR53" s="2">
        <v>120</v>
      </c>
      <c r="BS53" s="2">
        <v>96</v>
      </c>
      <c r="BT53" s="2">
        <v>40</v>
      </c>
      <c r="BU53" s="2">
        <v>71</v>
      </c>
      <c r="BV53" s="2">
        <v>89</v>
      </c>
      <c r="CD53" s="2">
        <v>63</v>
      </c>
      <c r="CE53" s="2">
        <v>70</v>
      </c>
      <c r="CF53" s="2">
        <v>108</v>
      </c>
      <c r="CG53" s="2">
        <v>80</v>
      </c>
      <c r="CH53" s="2">
        <v>81</v>
      </c>
      <c r="CI53" s="2">
        <v>74</v>
      </c>
      <c r="CJ53" s="2">
        <v>108</v>
      </c>
      <c r="CK53" s="2">
        <v>65</v>
      </c>
      <c r="CO53" s="2">
        <v>42</v>
      </c>
      <c r="CP53" s="2">
        <v>107</v>
      </c>
      <c r="CQ53" s="2">
        <v>29</v>
      </c>
      <c r="CR53" s="2">
        <v>73</v>
      </c>
      <c r="CS53" s="2">
        <v>91</v>
      </c>
      <c r="CT53" s="2">
        <v>59</v>
      </c>
    </row>
    <row r="54" spans="1:87" ht="14.25">
      <c r="A54" s="43">
        <v>50</v>
      </c>
      <c r="B54" s="44" t="s">
        <v>88</v>
      </c>
      <c r="C54" s="44" t="s">
        <v>136</v>
      </c>
      <c r="D54" s="43">
        <v>1</v>
      </c>
      <c r="E54" s="45">
        <f t="shared" si="9"/>
        <v>136.4</v>
      </c>
      <c r="F54" s="46">
        <f t="shared" si="10"/>
        <v>121</v>
      </c>
      <c r="G54" s="46">
        <f t="shared" si="11"/>
        <v>112</v>
      </c>
      <c r="H54" s="46">
        <f t="shared" si="12"/>
        <v>112</v>
      </c>
      <c r="I54" s="46">
        <f t="shared" si="13"/>
        <v>105</v>
      </c>
      <c r="J54" s="46">
        <f>LARGE(AQ54:IV54,1)</f>
        <v>166</v>
      </c>
      <c r="K54" s="46">
        <f>LARGE(AQ54:IV54,2)</f>
        <v>164</v>
      </c>
      <c r="L54" s="46">
        <f>LARGE(AQ54:IV54,3)</f>
        <v>156</v>
      </c>
      <c r="M54" s="46">
        <f>LARGE(AQ54:IV54,4)</f>
        <v>154</v>
      </c>
      <c r="N54" s="46">
        <f t="shared" si="14"/>
        <v>142</v>
      </c>
      <c r="O54" s="46">
        <f t="shared" si="15"/>
        <v>132</v>
      </c>
      <c r="P54" s="45">
        <f>AVERAGE(AB54:AO54,AS54:IV54)</f>
        <v>110.3076923076923</v>
      </c>
      <c r="Q54" s="5">
        <f>COUNTIF(Z54:IV54,"&gt;0")</f>
        <v>26</v>
      </c>
      <c r="R54" s="5">
        <f>MAX(Z54:IV54)</f>
        <v>166</v>
      </c>
      <c r="S54" s="5">
        <f>SMALL(Z54:IV54,5)</f>
        <v>64</v>
      </c>
      <c r="U54" s="5">
        <f t="shared" si="16"/>
        <v>94</v>
      </c>
      <c r="V54" s="5">
        <f t="shared" si="17"/>
        <v>85</v>
      </c>
      <c r="W54" s="5">
        <f>LARGE(AQ54:IV54,5)</f>
        <v>142</v>
      </c>
      <c r="X54" s="5">
        <f>LARGE(AQ54:IV54,6)</f>
        <v>132</v>
      </c>
      <c r="Z54" s="9">
        <v>0</v>
      </c>
      <c r="AA54" s="9">
        <v>0</v>
      </c>
      <c r="AB54" s="9">
        <v>112</v>
      </c>
      <c r="AC54" s="9">
        <v>105</v>
      </c>
      <c r="AD54" s="9">
        <v>94</v>
      </c>
      <c r="AE54" s="9">
        <v>85</v>
      </c>
      <c r="AF54" s="9">
        <v>64</v>
      </c>
      <c r="AG54" s="9">
        <v>112</v>
      </c>
      <c r="AH54" s="9">
        <v>121</v>
      </c>
      <c r="AI54" s="9">
        <v>71</v>
      </c>
      <c r="AJ54" s="9"/>
      <c r="AK54" s="9"/>
      <c r="AL54" s="9"/>
      <c r="AM54" s="9"/>
      <c r="AN54" s="9"/>
      <c r="AO54" s="9"/>
      <c r="AQ54" s="2">
        <v>0</v>
      </c>
      <c r="AR54" s="2">
        <v>0</v>
      </c>
      <c r="AT54" s="2">
        <v>101</v>
      </c>
      <c r="AU54" s="2">
        <v>131</v>
      </c>
      <c r="AX54" s="2">
        <v>156</v>
      </c>
      <c r="AY54" s="2">
        <v>103</v>
      </c>
      <c r="AZ54" s="2">
        <v>87</v>
      </c>
      <c r="BA54" s="2">
        <v>116</v>
      </c>
      <c r="BH54" s="2">
        <v>96</v>
      </c>
      <c r="BI54" s="2">
        <v>68</v>
      </c>
      <c r="BN54" s="2">
        <v>114</v>
      </c>
      <c r="BO54" s="2">
        <v>105</v>
      </c>
      <c r="BQ54" s="2">
        <v>166</v>
      </c>
      <c r="BR54" s="2">
        <v>105</v>
      </c>
      <c r="BS54" s="2">
        <v>96</v>
      </c>
      <c r="BT54" s="2">
        <v>68</v>
      </c>
      <c r="CF54" s="2">
        <v>132</v>
      </c>
      <c r="CG54" s="2">
        <v>154</v>
      </c>
      <c r="CH54" s="2">
        <v>142</v>
      </c>
      <c r="CI54" s="2">
        <v>164</v>
      </c>
    </row>
    <row r="55" spans="1:100" ht="14.25">
      <c r="A55" s="43">
        <v>51</v>
      </c>
      <c r="B55" s="44" t="s">
        <v>126</v>
      </c>
      <c r="C55" s="44" t="s">
        <v>26</v>
      </c>
      <c r="D55" s="43">
        <v>3</v>
      </c>
      <c r="E55" s="45">
        <f t="shared" si="9"/>
        <v>136.3</v>
      </c>
      <c r="F55" s="46">
        <f t="shared" si="10"/>
        <v>147</v>
      </c>
      <c r="G55" s="46">
        <f t="shared" si="11"/>
        <v>117</v>
      </c>
      <c r="H55" s="46">
        <f t="shared" si="12"/>
        <v>109</v>
      </c>
      <c r="I55" s="46">
        <f t="shared" si="13"/>
        <v>92</v>
      </c>
      <c r="J55" s="46">
        <f>LARGE(AQ55:IV55,1)</f>
        <v>183</v>
      </c>
      <c r="K55" s="46">
        <f>LARGE(AQ55:IV55,2)</f>
        <v>161</v>
      </c>
      <c r="L55" s="46">
        <f>LARGE(AQ55:IV55,3)</f>
        <v>143</v>
      </c>
      <c r="M55" s="46">
        <f>LARGE(AQ55:IV55,4)</f>
        <v>139</v>
      </c>
      <c r="N55" s="46">
        <f t="shared" si="14"/>
        <v>139</v>
      </c>
      <c r="O55" s="46">
        <f t="shared" si="15"/>
        <v>133</v>
      </c>
      <c r="P55" s="45">
        <f>AVERAGE(AB55:AO55,AS55:IV55)</f>
        <v>110.05882352941177</v>
      </c>
      <c r="Q55" s="5">
        <f>COUNTIF(Z55:IV55,"&gt;0")</f>
        <v>34</v>
      </c>
      <c r="R55" s="5">
        <f>MAX(Z55:IV55)</f>
        <v>183</v>
      </c>
      <c r="S55" s="5">
        <f>SMALL(Z55:IV55,5)</f>
        <v>52</v>
      </c>
      <c r="U55" s="5">
        <f t="shared" si="16"/>
        <v>71</v>
      </c>
      <c r="V55" s="5">
        <f t="shared" si="17"/>
        <v>52</v>
      </c>
      <c r="W55" s="5">
        <f>LARGE(AQ55:IV55,5)</f>
        <v>139</v>
      </c>
      <c r="X55" s="5">
        <f>LARGE(AQ55:IV55,6)</f>
        <v>133</v>
      </c>
      <c r="Z55" s="9">
        <v>0</v>
      </c>
      <c r="AA55" s="9">
        <v>0</v>
      </c>
      <c r="AB55" s="9">
        <v>52</v>
      </c>
      <c r="AC55" s="9">
        <v>109</v>
      </c>
      <c r="AD55" s="9">
        <v>71</v>
      </c>
      <c r="AE55" s="9">
        <v>117</v>
      </c>
      <c r="AF55" s="9">
        <v>147</v>
      </c>
      <c r="AG55" s="9">
        <v>92</v>
      </c>
      <c r="AH55" s="9"/>
      <c r="AI55" s="9"/>
      <c r="AJ55" s="9"/>
      <c r="AK55" s="9"/>
      <c r="AL55" s="9"/>
      <c r="AM55" s="9"/>
      <c r="AN55" s="9"/>
      <c r="AO55" s="9"/>
      <c r="AQ55" s="2">
        <v>0</v>
      </c>
      <c r="AR55" s="2">
        <v>0</v>
      </c>
      <c r="AT55" s="2">
        <v>112</v>
      </c>
      <c r="AU55" s="2">
        <v>132</v>
      </c>
      <c r="BB55" s="2">
        <v>139</v>
      </c>
      <c r="BC55" s="2">
        <v>111</v>
      </c>
      <c r="BF55" s="2">
        <v>105</v>
      </c>
      <c r="BG55" s="2">
        <v>105</v>
      </c>
      <c r="BH55" s="2">
        <v>107</v>
      </c>
      <c r="BI55" s="2">
        <v>133</v>
      </c>
      <c r="BN55" s="2">
        <v>82</v>
      </c>
      <c r="BO55" s="2">
        <v>83</v>
      </c>
      <c r="BQ55" s="2">
        <v>161</v>
      </c>
      <c r="BR55" s="2">
        <v>131</v>
      </c>
      <c r="BU55" s="2">
        <v>111</v>
      </c>
      <c r="BV55" s="2">
        <v>133</v>
      </c>
      <c r="BX55" s="2">
        <v>143</v>
      </c>
      <c r="BY55" s="2">
        <v>67</v>
      </c>
      <c r="BZ55" s="2">
        <v>69</v>
      </c>
      <c r="CA55" s="2">
        <v>88</v>
      </c>
      <c r="CB55" s="2">
        <v>101</v>
      </c>
      <c r="CC55" s="2">
        <v>74</v>
      </c>
      <c r="CD55" s="2">
        <v>85</v>
      </c>
      <c r="CE55" s="2">
        <v>139</v>
      </c>
      <c r="CF55" s="2">
        <v>112</v>
      </c>
      <c r="CG55" s="2">
        <v>125</v>
      </c>
      <c r="CJ55" s="2">
        <v>114</v>
      </c>
      <c r="CK55" s="2">
        <v>132</v>
      </c>
      <c r="CU55" s="2">
        <v>77</v>
      </c>
      <c r="CV55" s="2">
        <v>183</v>
      </c>
    </row>
    <row r="56" spans="1:100" ht="14.25">
      <c r="A56" s="43">
        <v>52</v>
      </c>
      <c r="B56" s="44" t="s">
        <v>159</v>
      </c>
      <c r="C56" s="44" t="s">
        <v>26</v>
      </c>
      <c r="D56" s="43">
        <v>2</v>
      </c>
      <c r="E56" s="45">
        <f t="shared" si="9"/>
        <v>135.1</v>
      </c>
      <c r="F56" s="46">
        <f t="shared" si="10"/>
        <v>170</v>
      </c>
      <c r="G56" s="46">
        <f t="shared" si="11"/>
        <v>142</v>
      </c>
      <c r="H56" s="46">
        <f t="shared" si="12"/>
        <v>126</v>
      </c>
      <c r="I56" s="46">
        <f t="shared" si="13"/>
        <v>101</v>
      </c>
      <c r="J56" s="46">
        <f>LARGE(AQ56:IV56,1)</f>
        <v>147</v>
      </c>
      <c r="K56" s="46">
        <f>LARGE(AQ56:IV56,2)</f>
        <v>140</v>
      </c>
      <c r="L56" s="46">
        <f>LARGE(AQ56:IV56,3)</f>
        <v>136</v>
      </c>
      <c r="M56" s="46">
        <f>LARGE(AQ56:IV56,4)</f>
        <v>135</v>
      </c>
      <c r="N56" s="46">
        <f t="shared" si="14"/>
        <v>132</v>
      </c>
      <c r="O56" s="46">
        <f t="shared" si="15"/>
        <v>122</v>
      </c>
      <c r="P56" s="45">
        <f>AVERAGE(AB56:AO56,AS56:IV56)</f>
        <v>91.3695652173913</v>
      </c>
      <c r="Q56" s="5">
        <f>COUNTIF(Z56:IV56,"&gt;0")</f>
        <v>46</v>
      </c>
      <c r="R56" s="5">
        <f>MAX(Z56:IV56)</f>
        <v>170</v>
      </c>
      <c r="S56" s="5">
        <f>SMALL(Z56:IV56,5)</f>
        <v>40</v>
      </c>
      <c r="U56" s="5">
        <f t="shared" si="16"/>
        <v>89</v>
      </c>
      <c r="V56" s="5">
        <f t="shared" si="17"/>
        <v>85</v>
      </c>
      <c r="W56" s="5">
        <f>LARGE(AQ56:IV56,5)</f>
        <v>132</v>
      </c>
      <c r="X56" s="5">
        <f>LARGE(AQ56:IV56,6)</f>
        <v>122</v>
      </c>
      <c r="Z56" s="9">
        <v>0</v>
      </c>
      <c r="AA56" s="9">
        <v>0</v>
      </c>
      <c r="AB56" s="9">
        <v>85</v>
      </c>
      <c r="AC56" s="9">
        <v>58</v>
      </c>
      <c r="AD56" s="9">
        <v>50</v>
      </c>
      <c r="AE56" s="9">
        <v>40</v>
      </c>
      <c r="AF56" s="9">
        <v>49</v>
      </c>
      <c r="AG56" s="9">
        <v>73</v>
      </c>
      <c r="AH56" s="9">
        <v>170</v>
      </c>
      <c r="AI56" s="9">
        <v>101</v>
      </c>
      <c r="AJ56" s="9">
        <v>68</v>
      </c>
      <c r="AK56" s="9">
        <v>89</v>
      </c>
      <c r="AL56" s="9">
        <v>126</v>
      </c>
      <c r="AM56" s="9">
        <v>48</v>
      </c>
      <c r="AN56" s="9">
        <v>142</v>
      </c>
      <c r="AO56" s="9">
        <v>83</v>
      </c>
      <c r="AQ56" s="2">
        <v>0</v>
      </c>
      <c r="AR56" s="2">
        <v>0</v>
      </c>
      <c r="AT56" s="2">
        <v>56</v>
      </c>
      <c r="AU56" s="2">
        <v>81</v>
      </c>
      <c r="AV56" s="2">
        <v>81</v>
      </c>
      <c r="AW56" s="2">
        <v>140</v>
      </c>
      <c r="AX56" s="2">
        <v>135</v>
      </c>
      <c r="AY56" s="2">
        <v>147</v>
      </c>
      <c r="AZ56" s="2">
        <v>136</v>
      </c>
      <c r="BA56" s="2">
        <v>99</v>
      </c>
      <c r="BD56" s="2">
        <v>112</v>
      </c>
      <c r="BE56" s="2">
        <v>68</v>
      </c>
      <c r="BF56" s="2">
        <v>113</v>
      </c>
      <c r="BG56" s="2">
        <v>87</v>
      </c>
      <c r="BH56" s="2">
        <v>76</v>
      </c>
      <c r="BI56" s="2">
        <v>94</v>
      </c>
      <c r="BN56" s="2">
        <v>74</v>
      </c>
      <c r="BO56" s="2">
        <v>100</v>
      </c>
      <c r="BP56" s="2">
        <v>82</v>
      </c>
      <c r="BU56" s="2">
        <v>106</v>
      </c>
      <c r="BV56" s="2">
        <v>118</v>
      </c>
      <c r="BW56" s="2">
        <v>92</v>
      </c>
      <c r="BZ56" s="2">
        <v>122</v>
      </c>
      <c r="CA56" s="2">
        <v>78</v>
      </c>
      <c r="CB56" s="2">
        <v>82</v>
      </c>
      <c r="CC56" s="2">
        <v>63</v>
      </c>
      <c r="CD56" s="2">
        <v>65</v>
      </c>
      <c r="CE56" s="2">
        <v>65</v>
      </c>
      <c r="CF56" s="2">
        <v>75</v>
      </c>
      <c r="CG56" s="2">
        <v>101</v>
      </c>
      <c r="CJ56" s="2">
        <v>86</v>
      </c>
      <c r="CK56" s="2">
        <v>78</v>
      </c>
      <c r="CU56" s="2">
        <v>77</v>
      </c>
      <c r="CV56" s="2">
        <v>132</v>
      </c>
    </row>
    <row r="57" spans="1:90" ht="14.25">
      <c r="A57" s="43">
        <v>53</v>
      </c>
      <c r="B57" s="44" t="s">
        <v>20</v>
      </c>
      <c r="C57" s="44" t="s">
        <v>136</v>
      </c>
      <c r="D57" s="43">
        <v>1</v>
      </c>
      <c r="E57" s="45">
        <f t="shared" si="9"/>
        <v>134.7</v>
      </c>
      <c r="F57" s="46">
        <f t="shared" si="10"/>
        <v>162</v>
      </c>
      <c r="G57" s="46">
        <f t="shared" si="11"/>
        <v>155</v>
      </c>
      <c r="H57" s="46">
        <f t="shared" si="12"/>
        <v>150</v>
      </c>
      <c r="I57" s="46">
        <f t="shared" si="13"/>
        <v>128</v>
      </c>
      <c r="J57" s="46">
        <f>LARGE(AQ57:IV57,1)</f>
        <v>142</v>
      </c>
      <c r="K57" s="46">
        <f>LARGE(AQ57:IV57,2)</f>
        <v>139</v>
      </c>
      <c r="L57" s="46">
        <f>LARGE(AQ57:IV57,3)</f>
        <v>131</v>
      </c>
      <c r="M57" s="46">
        <f>LARGE(AQ57:IV57,4)</f>
        <v>117</v>
      </c>
      <c r="N57" s="46">
        <f t="shared" si="14"/>
        <v>112</v>
      </c>
      <c r="O57" s="46">
        <f t="shared" si="15"/>
        <v>111</v>
      </c>
      <c r="P57" s="45">
        <f>AVERAGE(AB57:AO57,AS57:IV57)</f>
        <v>105.42307692307692</v>
      </c>
      <c r="Q57" s="5">
        <f>COUNTIF(Z57:IV57,"&gt;0")</f>
        <v>26</v>
      </c>
      <c r="R57" s="5">
        <f>MAX(Z57:IV57)</f>
        <v>162</v>
      </c>
      <c r="S57" s="5">
        <f>SMALL(Z57:IV57,5)</f>
        <v>64</v>
      </c>
      <c r="U57" s="5">
        <f t="shared" si="16"/>
        <v>95</v>
      </c>
      <c r="V57" s="5">
        <f t="shared" si="17"/>
        <v>87</v>
      </c>
      <c r="W57" s="5">
        <f>LARGE(AQ57:IV57,5)</f>
        <v>112</v>
      </c>
      <c r="X57" s="5">
        <f>LARGE(AQ57:IV57,6)</f>
        <v>111</v>
      </c>
      <c r="Z57" s="9">
        <v>0</v>
      </c>
      <c r="AA57" s="9">
        <v>0</v>
      </c>
      <c r="AB57" s="9">
        <v>71</v>
      </c>
      <c r="AC57" s="9">
        <v>87</v>
      </c>
      <c r="AD57" s="9">
        <v>64</v>
      </c>
      <c r="AE57" s="9">
        <v>95</v>
      </c>
      <c r="AF57" s="9">
        <v>128</v>
      </c>
      <c r="AG57" s="9">
        <v>70</v>
      </c>
      <c r="AH57" s="9">
        <v>162</v>
      </c>
      <c r="AI57" s="9">
        <v>80</v>
      </c>
      <c r="AJ57" s="9">
        <v>150</v>
      </c>
      <c r="AK57" s="9">
        <v>155</v>
      </c>
      <c r="AL57" s="9"/>
      <c r="AM57" s="9"/>
      <c r="AN57" s="9"/>
      <c r="AO57" s="9"/>
      <c r="AQ57" s="2">
        <v>0</v>
      </c>
      <c r="AR57" s="2">
        <v>0</v>
      </c>
      <c r="AS57" s="2">
        <v>104</v>
      </c>
      <c r="AX57" s="2">
        <v>142</v>
      </c>
      <c r="AY57" s="2">
        <v>66</v>
      </c>
      <c r="AZ57" s="2">
        <v>117</v>
      </c>
      <c r="BA57" s="2">
        <v>112</v>
      </c>
      <c r="BB57" s="2">
        <v>95</v>
      </c>
      <c r="BC57" s="2">
        <v>98</v>
      </c>
      <c r="BH57" s="2">
        <v>98</v>
      </c>
      <c r="BI57" s="2">
        <v>72</v>
      </c>
      <c r="BJ57" s="2">
        <v>85</v>
      </c>
      <c r="BK57" s="2">
        <v>106</v>
      </c>
      <c r="BN57" s="2">
        <v>131</v>
      </c>
      <c r="BO57" s="2">
        <v>105</v>
      </c>
      <c r="BP57" s="2">
        <v>98</v>
      </c>
      <c r="BW57" s="2">
        <v>139</v>
      </c>
      <c r="CL57" s="2">
        <v>111</v>
      </c>
    </row>
    <row r="58" spans="1:100" ht="14.25">
      <c r="A58" s="43">
        <v>54</v>
      </c>
      <c r="B58" s="44" t="s">
        <v>116</v>
      </c>
      <c r="C58" s="44" t="s">
        <v>26</v>
      </c>
      <c r="D58" s="43">
        <v>2</v>
      </c>
      <c r="E58" s="45">
        <f t="shared" si="9"/>
        <v>134.5</v>
      </c>
      <c r="F58" s="46">
        <f t="shared" si="10"/>
        <v>156</v>
      </c>
      <c r="G58" s="46">
        <f t="shared" si="11"/>
        <v>134</v>
      </c>
      <c r="H58" s="46">
        <f t="shared" si="12"/>
        <v>122</v>
      </c>
      <c r="I58" s="46">
        <f t="shared" si="13"/>
        <v>121</v>
      </c>
      <c r="J58" s="46">
        <f>LARGE(AQ58:IV58,1)</f>
        <v>157</v>
      </c>
      <c r="K58" s="46">
        <f>LARGE(AQ58:IV58,2)</f>
        <v>144</v>
      </c>
      <c r="L58" s="46">
        <f>LARGE(AQ58:IV58,3)</f>
        <v>139</v>
      </c>
      <c r="M58" s="46">
        <f>LARGE(AQ58:IV58,4)</f>
        <v>124</v>
      </c>
      <c r="N58" s="46">
        <f t="shared" si="14"/>
        <v>124</v>
      </c>
      <c r="O58" s="46">
        <f t="shared" si="15"/>
        <v>124</v>
      </c>
      <c r="P58" s="45">
        <f>AVERAGE(AB58:AO58,AS58:IV58)</f>
        <v>104.82608695652173</v>
      </c>
      <c r="Q58" s="5">
        <f>COUNTIF(Z58:IV58,"&gt;0")</f>
        <v>46</v>
      </c>
      <c r="R58" s="5">
        <f>MAX(Z58:IV58)</f>
        <v>157</v>
      </c>
      <c r="S58" s="5">
        <f>SMALL(Z58:IV58,5)</f>
        <v>51</v>
      </c>
      <c r="U58" s="5">
        <f t="shared" si="16"/>
        <v>119</v>
      </c>
      <c r="V58" s="5">
        <f t="shared" si="17"/>
        <v>119</v>
      </c>
      <c r="W58" s="5">
        <f>LARGE(AQ58:IV58,5)</f>
        <v>124</v>
      </c>
      <c r="X58" s="5">
        <f>LARGE(AQ58:IV58,6)</f>
        <v>124</v>
      </c>
      <c r="Z58" s="9">
        <v>0</v>
      </c>
      <c r="AA58" s="9">
        <v>0</v>
      </c>
      <c r="AB58" s="9">
        <v>121</v>
      </c>
      <c r="AC58" s="9">
        <v>119</v>
      </c>
      <c r="AD58" s="9">
        <v>106</v>
      </c>
      <c r="AE58" s="9">
        <v>89</v>
      </c>
      <c r="AF58" s="9">
        <v>107</v>
      </c>
      <c r="AG58" s="9">
        <v>122</v>
      </c>
      <c r="AH58" s="9">
        <v>156</v>
      </c>
      <c r="AI58" s="9">
        <v>119</v>
      </c>
      <c r="AJ58" s="9">
        <v>113</v>
      </c>
      <c r="AK58" s="9">
        <v>99</v>
      </c>
      <c r="AL58" s="9">
        <v>110</v>
      </c>
      <c r="AM58" s="9">
        <v>95</v>
      </c>
      <c r="AN58" s="9">
        <v>134</v>
      </c>
      <c r="AO58" s="9">
        <v>83</v>
      </c>
      <c r="AQ58" s="2">
        <v>0</v>
      </c>
      <c r="AR58" s="2">
        <v>0</v>
      </c>
      <c r="AT58" s="2">
        <v>122</v>
      </c>
      <c r="AU58" s="2">
        <v>70</v>
      </c>
      <c r="AV58" s="2">
        <v>85</v>
      </c>
      <c r="AW58" s="2">
        <v>121</v>
      </c>
      <c r="AX58" s="2">
        <v>115</v>
      </c>
      <c r="AY58" s="2">
        <v>89</v>
      </c>
      <c r="AZ58" s="2">
        <v>87</v>
      </c>
      <c r="BA58" s="2">
        <v>95</v>
      </c>
      <c r="BD58" s="2">
        <v>105</v>
      </c>
      <c r="BE58" s="2">
        <v>77</v>
      </c>
      <c r="BF58" s="2">
        <v>114</v>
      </c>
      <c r="BG58" s="2">
        <v>76</v>
      </c>
      <c r="BH58" s="2">
        <v>84</v>
      </c>
      <c r="BI58" s="2">
        <v>77</v>
      </c>
      <c r="BN58" s="2">
        <v>139</v>
      </c>
      <c r="BO58" s="2">
        <v>144</v>
      </c>
      <c r="BP58" s="2">
        <v>81</v>
      </c>
      <c r="BU58" s="2">
        <v>124</v>
      </c>
      <c r="BV58" s="2">
        <v>120</v>
      </c>
      <c r="BW58" s="2">
        <v>157</v>
      </c>
      <c r="BZ58" s="2">
        <v>61</v>
      </c>
      <c r="CA58" s="2">
        <v>96</v>
      </c>
      <c r="CB58" s="2">
        <v>100</v>
      </c>
      <c r="CC58" s="2">
        <v>51</v>
      </c>
      <c r="CD58" s="2">
        <v>121</v>
      </c>
      <c r="CE58" s="2">
        <v>81</v>
      </c>
      <c r="CF58" s="2">
        <v>108</v>
      </c>
      <c r="CG58" s="2">
        <v>81</v>
      </c>
      <c r="CJ58" s="2">
        <v>107</v>
      </c>
      <c r="CK58" s="2">
        <v>124</v>
      </c>
      <c r="CU58" s="2">
        <v>124</v>
      </c>
      <c r="CV58" s="2">
        <v>113</v>
      </c>
    </row>
    <row r="59" spans="1:98" ht="14.25">
      <c r="A59" s="43">
        <v>55</v>
      </c>
      <c r="B59" s="44" t="s">
        <v>169</v>
      </c>
      <c r="C59" s="44" t="s">
        <v>79</v>
      </c>
      <c r="D59" s="43">
        <v>2</v>
      </c>
      <c r="E59" s="45">
        <f t="shared" si="9"/>
        <v>134.3</v>
      </c>
      <c r="F59" s="46">
        <f t="shared" si="10"/>
        <v>137</v>
      </c>
      <c r="G59" s="46">
        <f t="shared" si="11"/>
        <v>134</v>
      </c>
      <c r="H59" s="46">
        <f t="shared" si="12"/>
        <v>133</v>
      </c>
      <c r="I59" s="46">
        <f t="shared" si="13"/>
        <v>120</v>
      </c>
      <c r="J59" s="46">
        <f>LARGE(AQ59:IV59,1)</f>
        <v>152</v>
      </c>
      <c r="K59" s="46">
        <f>LARGE(AQ59:IV59,2)</f>
        <v>143</v>
      </c>
      <c r="L59" s="46">
        <f>LARGE(AQ59:IV59,3)</f>
        <v>141</v>
      </c>
      <c r="M59" s="46">
        <f>LARGE(AQ59:IV59,4)</f>
        <v>132</v>
      </c>
      <c r="N59" s="46">
        <f t="shared" si="14"/>
        <v>127</v>
      </c>
      <c r="O59" s="46">
        <f t="shared" si="15"/>
        <v>124</v>
      </c>
      <c r="P59" s="45">
        <f>AVERAGE(AB59:AO59,AS59:IV59)</f>
        <v>106.45</v>
      </c>
      <c r="Q59" s="5">
        <f>COUNTIF(Z59:IV59,"&gt;0")</f>
        <v>40</v>
      </c>
      <c r="R59" s="5">
        <f>MAX(Z59:IV59)</f>
        <v>152</v>
      </c>
      <c r="S59" s="5">
        <f>SMALL(Z59:IV59,5)</f>
        <v>66</v>
      </c>
      <c r="U59" s="5">
        <f t="shared" si="16"/>
        <v>118</v>
      </c>
      <c r="V59" s="5">
        <f t="shared" si="17"/>
        <v>106</v>
      </c>
      <c r="W59" s="5">
        <f>LARGE(AQ59:IV59,5)</f>
        <v>127</v>
      </c>
      <c r="X59" s="5">
        <f>LARGE(AQ59:IV59,6)</f>
        <v>124</v>
      </c>
      <c r="Z59" s="9">
        <v>0</v>
      </c>
      <c r="AA59" s="9">
        <v>0</v>
      </c>
      <c r="AB59" s="9">
        <v>120</v>
      </c>
      <c r="AC59" s="9">
        <v>79</v>
      </c>
      <c r="AD59" s="9">
        <v>118</v>
      </c>
      <c r="AE59" s="9">
        <v>106</v>
      </c>
      <c r="AF59" s="9">
        <v>85</v>
      </c>
      <c r="AG59" s="9">
        <v>88</v>
      </c>
      <c r="AH59" s="9">
        <v>137</v>
      </c>
      <c r="AI59" s="9">
        <v>66</v>
      </c>
      <c r="AJ59" s="9">
        <v>134</v>
      </c>
      <c r="AK59" s="9">
        <v>133</v>
      </c>
      <c r="AL59" s="9"/>
      <c r="AM59" s="9"/>
      <c r="AN59" s="9"/>
      <c r="AO59" s="9"/>
      <c r="AQ59" s="2">
        <v>0</v>
      </c>
      <c r="AR59" s="2">
        <v>0</v>
      </c>
      <c r="AV59" s="2">
        <v>91</v>
      </c>
      <c r="AW59" s="2">
        <v>108</v>
      </c>
      <c r="BD59" s="2">
        <v>112</v>
      </c>
      <c r="BE59" s="2">
        <v>152</v>
      </c>
      <c r="BF59" s="2">
        <v>91</v>
      </c>
      <c r="BG59" s="2">
        <v>89</v>
      </c>
      <c r="BH59" s="2">
        <v>116</v>
      </c>
      <c r="BI59" s="2">
        <v>117</v>
      </c>
      <c r="BJ59" s="2">
        <v>105</v>
      </c>
      <c r="BK59" s="2">
        <v>77</v>
      </c>
      <c r="BL59" s="2">
        <v>100</v>
      </c>
      <c r="BM59" s="2">
        <v>106</v>
      </c>
      <c r="BQ59" s="2">
        <v>94</v>
      </c>
      <c r="BR59" s="2">
        <v>141</v>
      </c>
      <c r="BS59" s="2">
        <v>143</v>
      </c>
      <c r="BT59" s="2">
        <v>104</v>
      </c>
      <c r="BU59" s="2">
        <v>120</v>
      </c>
      <c r="BV59" s="2">
        <v>93</v>
      </c>
      <c r="CF59" s="2">
        <v>127</v>
      </c>
      <c r="CG59" s="2">
        <v>124</v>
      </c>
      <c r="CH59" s="2">
        <v>84</v>
      </c>
      <c r="CI59" s="2">
        <v>103</v>
      </c>
      <c r="CJ59" s="2">
        <v>103</v>
      </c>
      <c r="CK59" s="2">
        <v>81</v>
      </c>
      <c r="CO59" s="2">
        <v>108</v>
      </c>
      <c r="CP59" s="2">
        <v>132</v>
      </c>
      <c r="CQ59" s="2">
        <v>87</v>
      </c>
      <c r="CR59" s="2">
        <v>107</v>
      </c>
      <c r="CS59" s="2">
        <v>100</v>
      </c>
      <c r="CT59" s="2">
        <v>77</v>
      </c>
    </row>
    <row r="60" spans="1:98" ht="14.25">
      <c r="A60" s="43">
        <v>56</v>
      </c>
      <c r="B60" s="44" t="s">
        <v>59</v>
      </c>
      <c r="C60" s="44" t="s">
        <v>139</v>
      </c>
      <c r="D60" s="43">
        <v>2</v>
      </c>
      <c r="E60" s="45">
        <f t="shared" si="9"/>
        <v>133.8</v>
      </c>
      <c r="F60" s="46">
        <f t="shared" si="10"/>
        <v>149</v>
      </c>
      <c r="G60" s="46">
        <f t="shared" si="11"/>
        <v>131</v>
      </c>
      <c r="H60" s="46">
        <f t="shared" si="12"/>
        <v>109</v>
      </c>
      <c r="I60" s="46">
        <f t="shared" si="13"/>
        <v>101</v>
      </c>
      <c r="J60" s="46">
        <f>LARGE(AQ60:IV60,1)</f>
        <v>177</v>
      </c>
      <c r="K60" s="46">
        <f>LARGE(AQ60:IV60,2)</f>
        <v>148</v>
      </c>
      <c r="L60" s="46">
        <f>LARGE(AQ60:IV60,3)</f>
        <v>141</v>
      </c>
      <c r="M60" s="46">
        <f>LARGE(AQ60:IV60,4)</f>
        <v>139</v>
      </c>
      <c r="N60" s="46">
        <f t="shared" si="14"/>
        <v>131</v>
      </c>
      <c r="O60" s="46">
        <f t="shared" si="15"/>
        <v>112</v>
      </c>
      <c r="P60" s="45">
        <f>AVERAGE(AB60:AO60,AS60:IV60)</f>
        <v>95.11111111111111</v>
      </c>
      <c r="Q60" s="5">
        <f>COUNTIF(Z60:IV60,"&gt;0")</f>
        <v>36</v>
      </c>
      <c r="R60" s="5">
        <f>MAX(Z60:IV60)</f>
        <v>177</v>
      </c>
      <c r="S60" s="5">
        <f>SMALL(Z60:IV60,5)</f>
        <v>34</v>
      </c>
      <c r="U60" s="5">
        <f t="shared" si="16"/>
        <v>93</v>
      </c>
      <c r="V60" s="5">
        <f t="shared" si="17"/>
        <v>89</v>
      </c>
      <c r="W60" s="5">
        <f>LARGE(AQ60:IV60,5)</f>
        <v>131</v>
      </c>
      <c r="X60" s="5">
        <f>LARGE(AQ60:IV60,6)</f>
        <v>112</v>
      </c>
      <c r="Z60" s="9">
        <v>0</v>
      </c>
      <c r="AA60" s="9">
        <v>0</v>
      </c>
      <c r="AB60" s="9">
        <v>131</v>
      </c>
      <c r="AC60" s="9">
        <v>34</v>
      </c>
      <c r="AD60" s="9">
        <v>149</v>
      </c>
      <c r="AE60" s="9">
        <v>109</v>
      </c>
      <c r="AF60" s="9">
        <v>101</v>
      </c>
      <c r="AG60" s="9">
        <v>82</v>
      </c>
      <c r="AH60" s="9">
        <v>93</v>
      </c>
      <c r="AI60" s="9">
        <v>89</v>
      </c>
      <c r="AJ60" s="9"/>
      <c r="AK60" s="9"/>
      <c r="AL60" s="9"/>
      <c r="AM60" s="9"/>
      <c r="AN60" s="9"/>
      <c r="AO60" s="9"/>
      <c r="AQ60" s="2">
        <v>0</v>
      </c>
      <c r="AR60" s="2">
        <v>0</v>
      </c>
      <c r="AV60" s="2">
        <v>98</v>
      </c>
      <c r="AW60" s="2">
        <v>131</v>
      </c>
      <c r="BD60" s="2">
        <v>63</v>
      </c>
      <c r="BE60" s="2">
        <v>84</v>
      </c>
      <c r="BF60" s="2">
        <v>80</v>
      </c>
      <c r="BG60" s="2">
        <v>93</v>
      </c>
      <c r="BH60" s="2">
        <v>92</v>
      </c>
      <c r="BI60" s="2">
        <v>102</v>
      </c>
      <c r="BJ60" s="2">
        <v>85</v>
      </c>
      <c r="BK60" s="2">
        <v>141</v>
      </c>
      <c r="BL60" s="2">
        <v>148</v>
      </c>
      <c r="BM60" s="2">
        <v>84</v>
      </c>
      <c r="BQ60" s="2">
        <v>50</v>
      </c>
      <c r="BR60" s="2">
        <v>87</v>
      </c>
      <c r="BS60" s="2">
        <v>104</v>
      </c>
      <c r="BT60" s="2">
        <v>48</v>
      </c>
      <c r="CF60" s="2">
        <v>177</v>
      </c>
      <c r="CG60" s="2">
        <v>112</v>
      </c>
      <c r="CH60" s="2">
        <v>73</v>
      </c>
      <c r="CI60" s="2">
        <v>84</v>
      </c>
      <c r="CJ60" s="2">
        <v>107</v>
      </c>
      <c r="CK60" s="2">
        <v>62</v>
      </c>
      <c r="CO60" s="2">
        <v>139</v>
      </c>
      <c r="CP60" s="2">
        <v>112</v>
      </c>
      <c r="CQ60" s="2">
        <v>44</v>
      </c>
      <c r="CR60" s="2">
        <v>81</v>
      </c>
      <c r="CS60" s="2">
        <v>87</v>
      </c>
      <c r="CT60" s="2">
        <v>68</v>
      </c>
    </row>
    <row r="61" spans="1:85" ht="14.25">
      <c r="A61" s="43">
        <v>57</v>
      </c>
      <c r="B61" s="44" t="s">
        <v>156</v>
      </c>
      <c r="C61" s="44" t="s">
        <v>137</v>
      </c>
      <c r="D61" s="43">
        <v>2</v>
      </c>
      <c r="E61" s="45">
        <f t="shared" si="9"/>
        <v>132.5</v>
      </c>
      <c r="F61" s="46">
        <f t="shared" si="10"/>
        <v>141</v>
      </c>
      <c r="G61" s="46">
        <f t="shared" si="11"/>
        <v>120</v>
      </c>
      <c r="H61" s="46">
        <f t="shared" si="12"/>
        <v>115</v>
      </c>
      <c r="I61" s="46">
        <f t="shared" si="13"/>
        <v>93</v>
      </c>
      <c r="J61" s="46">
        <f>LARGE(AQ61:IV61,1)</f>
        <v>200</v>
      </c>
      <c r="K61" s="46">
        <f>LARGE(AQ61:IV61,2)</f>
        <v>150</v>
      </c>
      <c r="L61" s="46">
        <f>LARGE(AQ61:IV61,3)</f>
        <v>141</v>
      </c>
      <c r="M61" s="46">
        <f>LARGE(AQ61:IV61,4)</f>
        <v>128</v>
      </c>
      <c r="N61" s="46">
        <f t="shared" si="14"/>
        <v>119</v>
      </c>
      <c r="O61" s="46">
        <f t="shared" si="15"/>
        <v>118</v>
      </c>
      <c r="P61" s="45">
        <f>AVERAGE(AB61:AO61,AS61:IV61)</f>
        <v>115.6</v>
      </c>
      <c r="Q61" s="5">
        <f>COUNTIF(Z61:IV61,"&gt;0")</f>
        <v>20</v>
      </c>
      <c r="R61" s="5">
        <f>MAX(Z61:IV61)</f>
        <v>200</v>
      </c>
      <c r="S61" s="5">
        <f>SMALL(Z61:IV61,5)</f>
        <v>78</v>
      </c>
      <c r="U61" s="5">
        <f t="shared" si="16"/>
        <v>0</v>
      </c>
      <c r="V61" s="5">
        <f t="shared" si="17"/>
        <v>0</v>
      </c>
      <c r="W61" s="5">
        <f>LARGE(AQ61:IV61,5)</f>
        <v>119</v>
      </c>
      <c r="X61" s="5">
        <f>LARGE(AQ61:IV61,6)</f>
        <v>118</v>
      </c>
      <c r="Z61" s="9">
        <v>0</v>
      </c>
      <c r="AA61" s="9">
        <v>0</v>
      </c>
      <c r="AB61" s="9">
        <v>141</v>
      </c>
      <c r="AC61" s="9">
        <v>120</v>
      </c>
      <c r="AD61" s="9">
        <v>115</v>
      </c>
      <c r="AE61" s="9">
        <v>93</v>
      </c>
      <c r="AF61" s="9"/>
      <c r="AG61" s="9"/>
      <c r="AH61" s="9"/>
      <c r="AI61" s="9"/>
      <c r="AJ61" s="9"/>
      <c r="AK61" s="9"/>
      <c r="AL61" s="9"/>
      <c r="AM61" s="9"/>
      <c r="AN61" s="9"/>
      <c r="AO61" s="9"/>
      <c r="AQ61" s="2">
        <v>0</v>
      </c>
      <c r="AR61" s="2">
        <v>0</v>
      </c>
      <c r="AZ61" s="2">
        <v>91</v>
      </c>
      <c r="BA61" s="2">
        <v>115</v>
      </c>
      <c r="BH61" s="2">
        <v>128</v>
      </c>
      <c r="BI61" s="2">
        <v>200</v>
      </c>
      <c r="BN61" s="2">
        <v>100</v>
      </c>
      <c r="BO61" s="2">
        <v>99</v>
      </c>
      <c r="BP61" s="2">
        <v>150</v>
      </c>
      <c r="BQ61" s="2">
        <v>119</v>
      </c>
      <c r="BR61" s="2">
        <v>118</v>
      </c>
      <c r="BS61" s="2">
        <v>78</v>
      </c>
      <c r="BT61" s="2">
        <v>109</v>
      </c>
      <c r="BW61" s="2">
        <v>114</v>
      </c>
      <c r="BX61" s="2">
        <v>141</v>
      </c>
      <c r="BY61" s="2">
        <v>85</v>
      </c>
      <c r="CF61" s="2">
        <v>107</v>
      </c>
      <c r="CG61" s="2">
        <v>89</v>
      </c>
    </row>
    <row r="62" spans="1:96" ht="14.25">
      <c r="A62" s="43">
        <v>58</v>
      </c>
      <c r="B62" s="44" t="s">
        <v>57</v>
      </c>
      <c r="C62" s="44" t="s">
        <v>137</v>
      </c>
      <c r="D62" s="43">
        <v>3</v>
      </c>
      <c r="E62" s="45">
        <f t="shared" si="9"/>
        <v>132.5</v>
      </c>
      <c r="F62" s="46">
        <f t="shared" si="10"/>
        <v>160</v>
      </c>
      <c r="G62" s="46">
        <f t="shared" si="11"/>
        <v>150</v>
      </c>
      <c r="H62" s="46">
        <f t="shared" si="12"/>
        <v>145</v>
      </c>
      <c r="I62" s="46">
        <f t="shared" si="13"/>
        <v>114</v>
      </c>
      <c r="J62" s="46">
        <f>LARGE(AQ62:IV62,1)</f>
        <v>145</v>
      </c>
      <c r="K62" s="46">
        <f>LARGE(AQ62:IV62,2)</f>
        <v>138</v>
      </c>
      <c r="L62" s="46">
        <f>LARGE(AQ62:IV62,3)</f>
        <v>131</v>
      </c>
      <c r="M62" s="46">
        <f>LARGE(AQ62:IV62,4)</f>
        <v>119</v>
      </c>
      <c r="N62" s="46">
        <f t="shared" si="14"/>
        <v>113</v>
      </c>
      <c r="O62" s="46">
        <f t="shared" si="15"/>
        <v>110</v>
      </c>
      <c r="P62" s="45">
        <f>AVERAGE(AB62:AO62,AS62:IV62)</f>
        <v>97.92307692307692</v>
      </c>
      <c r="Q62" s="5">
        <f>COUNTIF(Z62:IV62,"&gt;0")</f>
        <v>26</v>
      </c>
      <c r="R62" s="5">
        <f>MAX(Z62:IV62)</f>
        <v>160</v>
      </c>
      <c r="S62" s="5">
        <f>SMALL(Z62:IV62,5)</f>
        <v>37</v>
      </c>
      <c r="U62" s="5">
        <f t="shared" si="16"/>
        <v>110</v>
      </c>
      <c r="V62" s="5">
        <f t="shared" si="17"/>
        <v>100</v>
      </c>
      <c r="W62" s="5">
        <f>LARGE(AQ62:IV62,5)</f>
        <v>113</v>
      </c>
      <c r="X62" s="5">
        <f>LARGE(AQ62:IV62,6)</f>
        <v>109</v>
      </c>
      <c r="Z62" s="9">
        <v>0</v>
      </c>
      <c r="AA62" s="9">
        <v>0</v>
      </c>
      <c r="AB62" s="9">
        <v>114</v>
      </c>
      <c r="AC62" s="9">
        <v>83</v>
      </c>
      <c r="AD62" s="9">
        <v>75</v>
      </c>
      <c r="AE62" s="9">
        <v>37</v>
      </c>
      <c r="AF62" s="9">
        <v>67</v>
      </c>
      <c r="AG62" s="9">
        <v>110</v>
      </c>
      <c r="AH62" s="9">
        <v>160</v>
      </c>
      <c r="AI62" s="9">
        <v>51</v>
      </c>
      <c r="AJ62" s="9">
        <v>150</v>
      </c>
      <c r="AK62" s="9">
        <v>73</v>
      </c>
      <c r="AL62" s="9">
        <v>82</v>
      </c>
      <c r="AM62" s="9">
        <v>67</v>
      </c>
      <c r="AN62" s="9">
        <v>145</v>
      </c>
      <c r="AO62" s="9">
        <v>100</v>
      </c>
      <c r="AQ62" s="2">
        <v>0</v>
      </c>
      <c r="AR62" s="2">
        <v>0</v>
      </c>
      <c r="AS62" s="2">
        <v>109</v>
      </c>
      <c r="BP62" s="2">
        <v>105</v>
      </c>
      <c r="BW62" s="2">
        <v>131</v>
      </c>
      <c r="BX62" s="2">
        <v>138</v>
      </c>
      <c r="BY62" s="2">
        <v>145</v>
      </c>
      <c r="CL62" s="2">
        <v>113</v>
      </c>
      <c r="CM62" s="2">
        <v>61</v>
      </c>
      <c r="CN62" s="2">
        <v>66</v>
      </c>
      <c r="CO62" s="2">
        <v>90</v>
      </c>
      <c r="CP62" s="2">
        <v>80</v>
      </c>
      <c r="CQ62" s="2">
        <v>119</v>
      </c>
      <c r="CR62" s="2">
        <v>75</v>
      </c>
    </row>
    <row r="63" spans="1:102" ht="14.25">
      <c r="A63" s="43">
        <v>59</v>
      </c>
      <c r="B63" s="44" t="s">
        <v>70</v>
      </c>
      <c r="C63" s="44" t="s">
        <v>137</v>
      </c>
      <c r="D63" s="43">
        <v>3</v>
      </c>
      <c r="E63" s="45">
        <f t="shared" si="9"/>
        <v>131</v>
      </c>
      <c r="F63" s="46">
        <f t="shared" si="10"/>
        <v>140</v>
      </c>
      <c r="G63" s="46">
        <f t="shared" si="11"/>
        <v>140</v>
      </c>
      <c r="H63" s="46">
        <f t="shared" si="12"/>
        <v>126</v>
      </c>
      <c r="I63" s="46">
        <f t="shared" si="13"/>
        <v>111</v>
      </c>
      <c r="J63" s="46">
        <f>LARGE(AQ63:IV63,1)</f>
        <v>161</v>
      </c>
      <c r="K63" s="46">
        <f>LARGE(AQ63:IV63,2)</f>
        <v>140</v>
      </c>
      <c r="L63" s="46">
        <f>LARGE(AQ63:IV63,3)</f>
        <v>137</v>
      </c>
      <c r="M63" s="46">
        <f>LARGE(AQ63:IV63,4)</f>
        <v>121</v>
      </c>
      <c r="N63" s="46">
        <f t="shared" si="14"/>
        <v>117</v>
      </c>
      <c r="O63" s="46">
        <f t="shared" si="15"/>
        <v>117</v>
      </c>
      <c r="P63" s="45">
        <f>AVERAGE(AB63:AO63,AS63:IV63)</f>
        <v>97.86842105263158</v>
      </c>
      <c r="Q63" s="5">
        <f>COUNTIF(Z63:IV63,"&gt;0")</f>
        <v>38</v>
      </c>
      <c r="R63" s="5">
        <f>MAX(Z63:IV63)</f>
        <v>161</v>
      </c>
      <c r="S63" s="5">
        <f>SMALL(Z63:IV63,5)</f>
        <v>27</v>
      </c>
      <c r="U63" s="5">
        <f t="shared" si="16"/>
        <v>107</v>
      </c>
      <c r="V63" s="5">
        <f t="shared" si="17"/>
        <v>105</v>
      </c>
      <c r="W63" s="5">
        <f>LARGE(AQ63:IV63,5)</f>
        <v>117</v>
      </c>
      <c r="X63" s="5">
        <f>LARGE(AQ63:IV63,6)</f>
        <v>117</v>
      </c>
      <c r="Z63" s="9">
        <v>0</v>
      </c>
      <c r="AA63" s="9">
        <v>0</v>
      </c>
      <c r="AB63" s="9">
        <v>111</v>
      </c>
      <c r="AC63" s="9">
        <v>126</v>
      </c>
      <c r="AD63" s="9">
        <v>140</v>
      </c>
      <c r="AE63" s="9">
        <v>107</v>
      </c>
      <c r="AF63" s="9">
        <v>105</v>
      </c>
      <c r="AG63" s="9">
        <v>63</v>
      </c>
      <c r="AH63" s="9">
        <v>88</v>
      </c>
      <c r="AI63" s="9">
        <v>90</v>
      </c>
      <c r="AJ63" s="9">
        <v>140</v>
      </c>
      <c r="AK63" s="9">
        <v>94</v>
      </c>
      <c r="AL63" s="9"/>
      <c r="AM63" s="9"/>
      <c r="AN63" s="9"/>
      <c r="AO63" s="9"/>
      <c r="AQ63" s="2">
        <v>0</v>
      </c>
      <c r="AR63" s="2">
        <v>0</v>
      </c>
      <c r="AS63" s="2">
        <v>91</v>
      </c>
      <c r="AT63" s="2">
        <v>57</v>
      </c>
      <c r="AU63" s="2">
        <v>140</v>
      </c>
      <c r="AZ63" s="2">
        <v>85</v>
      </c>
      <c r="BA63" s="2">
        <v>117</v>
      </c>
      <c r="BH63" s="2">
        <v>80</v>
      </c>
      <c r="BI63" s="2">
        <v>80</v>
      </c>
      <c r="BN63" s="2">
        <v>111</v>
      </c>
      <c r="BO63" s="2">
        <v>67</v>
      </c>
      <c r="BP63" s="2">
        <v>90</v>
      </c>
      <c r="BQ63" s="2">
        <v>112</v>
      </c>
      <c r="BR63" s="2">
        <v>64</v>
      </c>
      <c r="BS63" s="2">
        <v>75</v>
      </c>
      <c r="BT63" s="2">
        <v>105</v>
      </c>
      <c r="BW63" s="2">
        <v>111</v>
      </c>
      <c r="BX63" s="2">
        <v>117</v>
      </c>
      <c r="BY63" s="2">
        <v>137</v>
      </c>
      <c r="CD63" s="2">
        <v>91</v>
      </c>
      <c r="CE63" s="2">
        <v>27</v>
      </c>
      <c r="CF63" s="2">
        <v>100</v>
      </c>
      <c r="CG63" s="2">
        <v>83</v>
      </c>
      <c r="CL63" s="2">
        <v>121</v>
      </c>
      <c r="CM63" s="2">
        <v>71</v>
      </c>
      <c r="CN63" s="2">
        <v>77</v>
      </c>
      <c r="CU63" s="2">
        <v>112</v>
      </c>
      <c r="CV63" s="2">
        <v>161</v>
      </c>
      <c r="CW63" s="2">
        <v>93</v>
      </c>
      <c r="CX63" s="2">
        <v>80</v>
      </c>
    </row>
    <row r="64" spans="1:96" ht="14.25">
      <c r="A64" s="43">
        <v>60</v>
      </c>
      <c r="B64" s="44" t="s">
        <v>92</v>
      </c>
      <c r="C64" s="44" t="s">
        <v>138</v>
      </c>
      <c r="D64" s="43">
        <v>1</v>
      </c>
      <c r="E64" s="45">
        <f t="shared" si="9"/>
        <v>127.6</v>
      </c>
      <c r="F64" s="46">
        <f t="shared" si="10"/>
        <v>128</v>
      </c>
      <c r="G64" s="46">
        <f t="shared" si="11"/>
        <v>125</v>
      </c>
      <c r="H64" s="46">
        <f t="shared" si="12"/>
        <v>122</v>
      </c>
      <c r="I64" s="46">
        <f t="shared" si="13"/>
        <v>116</v>
      </c>
      <c r="J64" s="46">
        <f>LARGE(AQ64:IV64,1)</f>
        <v>155</v>
      </c>
      <c r="K64" s="46">
        <f>LARGE(AQ64:IV64,2)</f>
        <v>142</v>
      </c>
      <c r="L64" s="46">
        <f>LARGE(AQ64:IV64,3)</f>
        <v>128</v>
      </c>
      <c r="M64" s="46">
        <f>LARGE(AQ64:IV64,4)</f>
        <v>121</v>
      </c>
      <c r="N64" s="46">
        <f t="shared" si="14"/>
        <v>120</v>
      </c>
      <c r="O64" s="46">
        <f t="shared" si="15"/>
        <v>119</v>
      </c>
      <c r="P64" s="45">
        <f>AVERAGE(AB64:AO64,AS64:IV64)</f>
        <v>91.95454545454545</v>
      </c>
      <c r="Q64" s="5">
        <f>COUNTIF(Z64:IV64,"&gt;0")</f>
        <v>44</v>
      </c>
      <c r="R64" s="5">
        <f>MAX(Z64:IV64)</f>
        <v>155</v>
      </c>
      <c r="S64" s="5">
        <f>SMALL(Z64:IV64,5)</f>
        <v>30</v>
      </c>
      <c r="U64" s="5">
        <f t="shared" si="16"/>
        <v>116</v>
      </c>
      <c r="V64" s="5">
        <f t="shared" si="17"/>
        <v>103</v>
      </c>
      <c r="W64" s="5">
        <f>LARGE(AQ64:IV64,5)</f>
        <v>120</v>
      </c>
      <c r="X64" s="5">
        <f>LARGE(AQ64:IV64,6)</f>
        <v>119</v>
      </c>
      <c r="Z64" s="9">
        <v>0</v>
      </c>
      <c r="AA64" s="9">
        <v>0</v>
      </c>
      <c r="AB64" s="9">
        <v>125</v>
      </c>
      <c r="AC64" s="9">
        <v>128</v>
      </c>
      <c r="AD64" s="9">
        <v>48</v>
      </c>
      <c r="AE64" s="9">
        <v>94</v>
      </c>
      <c r="AF64" s="9">
        <v>116</v>
      </c>
      <c r="AG64" s="9">
        <v>122</v>
      </c>
      <c r="AH64" s="9">
        <v>103</v>
      </c>
      <c r="AI64" s="9">
        <v>62</v>
      </c>
      <c r="AJ64" s="9">
        <v>96</v>
      </c>
      <c r="AK64" s="9">
        <v>99</v>
      </c>
      <c r="AL64" s="9">
        <v>61</v>
      </c>
      <c r="AM64" s="9">
        <v>116</v>
      </c>
      <c r="AN64" s="9"/>
      <c r="AO64" s="9"/>
      <c r="AQ64" s="2">
        <v>0</v>
      </c>
      <c r="AR64" s="2">
        <v>0</v>
      </c>
      <c r="AS64" s="2">
        <v>55</v>
      </c>
      <c r="AT64" s="2">
        <v>155</v>
      </c>
      <c r="AU64" s="2">
        <v>115</v>
      </c>
      <c r="AX64" s="2">
        <v>110</v>
      </c>
      <c r="AY64" s="2">
        <v>65</v>
      </c>
      <c r="AZ64" s="2">
        <v>89</v>
      </c>
      <c r="BA64" s="2">
        <v>121</v>
      </c>
      <c r="BB64" s="2">
        <v>64</v>
      </c>
      <c r="BC64" s="2">
        <v>114</v>
      </c>
      <c r="BN64" s="2">
        <v>34</v>
      </c>
      <c r="BO64" s="2">
        <v>119</v>
      </c>
      <c r="BP64" s="2">
        <v>120</v>
      </c>
      <c r="BQ64" s="2">
        <v>108</v>
      </c>
      <c r="BR64" s="2">
        <v>95</v>
      </c>
      <c r="BS64" s="2">
        <v>82</v>
      </c>
      <c r="BT64" s="2">
        <v>118</v>
      </c>
      <c r="BW64" s="2">
        <v>80</v>
      </c>
      <c r="BX64" s="2">
        <v>128</v>
      </c>
      <c r="BY64" s="2">
        <v>142</v>
      </c>
      <c r="BZ64" s="2">
        <v>92</v>
      </c>
      <c r="CA64" s="2">
        <v>61</v>
      </c>
      <c r="CB64" s="2">
        <v>30</v>
      </c>
      <c r="CC64" s="2">
        <v>42</v>
      </c>
      <c r="CD64" s="2">
        <v>64</v>
      </c>
      <c r="CE64" s="2">
        <v>72</v>
      </c>
      <c r="CL64" s="2">
        <v>57</v>
      </c>
      <c r="CM64" s="2">
        <v>54</v>
      </c>
      <c r="CN64" s="2">
        <v>101</v>
      </c>
      <c r="CO64" s="2">
        <v>81</v>
      </c>
      <c r="CP64" s="2">
        <v>90</v>
      </c>
      <c r="CQ64" s="2">
        <v>99</v>
      </c>
      <c r="CR64" s="2">
        <v>119</v>
      </c>
    </row>
    <row r="65" spans="1:96" ht="14.25">
      <c r="A65" s="43">
        <v>61</v>
      </c>
      <c r="B65" s="44" t="s">
        <v>60</v>
      </c>
      <c r="C65" s="44" t="s">
        <v>138</v>
      </c>
      <c r="D65" s="43">
        <v>3</v>
      </c>
      <c r="E65" s="45">
        <f t="shared" si="9"/>
        <v>124.3</v>
      </c>
      <c r="F65" s="46">
        <f t="shared" si="10"/>
        <v>127</v>
      </c>
      <c r="G65" s="46">
        <f t="shared" si="11"/>
        <v>125</v>
      </c>
      <c r="H65" s="46">
        <f t="shared" si="12"/>
        <v>87</v>
      </c>
      <c r="I65" s="46">
        <f t="shared" si="13"/>
        <v>68</v>
      </c>
      <c r="J65" s="46">
        <f>LARGE(AQ65:IV65,1)</f>
        <v>221</v>
      </c>
      <c r="K65" s="46">
        <f>LARGE(AQ65:IV65,2)</f>
        <v>139</v>
      </c>
      <c r="L65" s="46">
        <f>LARGE(AQ65:IV65,3)</f>
        <v>133</v>
      </c>
      <c r="M65" s="46">
        <f>LARGE(AQ65:IV65,4)</f>
        <v>127</v>
      </c>
      <c r="N65" s="46">
        <f t="shared" si="14"/>
        <v>112</v>
      </c>
      <c r="O65" s="46">
        <f t="shared" si="15"/>
        <v>104</v>
      </c>
      <c r="P65" s="45">
        <f>AVERAGE(AB65:AO65,AS65:IV65)</f>
        <v>86.41666666666667</v>
      </c>
      <c r="Q65" s="5">
        <f>COUNTIF(Z65:IV65,"&gt;0")</f>
        <v>24</v>
      </c>
      <c r="R65" s="5">
        <f>MAX(Z65:IV65)</f>
        <v>221</v>
      </c>
      <c r="S65" s="5">
        <f>SMALL(Z65:IV65,5)</f>
        <v>24</v>
      </c>
      <c r="U65" s="5">
        <f t="shared" si="16"/>
        <v>67</v>
      </c>
      <c r="V65" s="5">
        <f t="shared" si="17"/>
        <v>67</v>
      </c>
      <c r="W65" s="5">
        <f>LARGE(AQ65:IV65,5)</f>
        <v>112</v>
      </c>
      <c r="X65" s="5">
        <f>LARGE(AQ65:IV65,6)</f>
        <v>104</v>
      </c>
      <c r="Z65" s="9">
        <v>0</v>
      </c>
      <c r="AA65" s="9">
        <v>0</v>
      </c>
      <c r="AB65" s="9">
        <v>125</v>
      </c>
      <c r="AC65" s="9">
        <v>127</v>
      </c>
      <c r="AD65" s="9">
        <v>67</v>
      </c>
      <c r="AE65" s="9">
        <v>87</v>
      </c>
      <c r="AF65" s="9">
        <v>67</v>
      </c>
      <c r="AG65" s="9">
        <v>68</v>
      </c>
      <c r="AH65" s="9"/>
      <c r="AI65" s="9"/>
      <c r="AJ65" s="9"/>
      <c r="AK65" s="9"/>
      <c r="AL65" s="9"/>
      <c r="AM65" s="9"/>
      <c r="AN65" s="9"/>
      <c r="AO65" s="9"/>
      <c r="AQ65" s="2">
        <v>0</v>
      </c>
      <c r="AR65" s="2">
        <v>0</v>
      </c>
      <c r="AZ65" s="2">
        <v>24</v>
      </c>
      <c r="BA65" s="2">
        <v>48</v>
      </c>
      <c r="BN65" s="2">
        <v>54</v>
      </c>
      <c r="BO65" s="2">
        <v>68</v>
      </c>
      <c r="BP65" s="2">
        <v>104</v>
      </c>
      <c r="BW65" s="2">
        <v>61</v>
      </c>
      <c r="BX65" s="2">
        <v>70</v>
      </c>
      <c r="BY65" s="2">
        <v>62</v>
      </c>
      <c r="BZ65" s="2">
        <v>29</v>
      </c>
      <c r="CA65" s="2">
        <v>112</v>
      </c>
      <c r="CB65" s="2">
        <v>66</v>
      </c>
      <c r="CC65" s="2">
        <v>47</v>
      </c>
      <c r="CD65" s="2">
        <v>221</v>
      </c>
      <c r="CE65" s="2">
        <v>127</v>
      </c>
      <c r="CO65" s="2">
        <v>74</v>
      </c>
      <c r="CP65" s="2">
        <v>94</v>
      </c>
      <c r="CQ65" s="2">
        <v>133</v>
      </c>
      <c r="CR65" s="2">
        <v>139</v>
      </c>
    </row>
    <row r="66" spans="1:100" ht="14.25">
      <c r="A66" s="43">
        <v>62</v>
      </c>
      <c r="B66" s="44" t="s">
        <v>67</v>
      </c>
      <c r="C66" s="44" t="s">
        <v>44</v>
      </c>
      <c r="D66" s="43">
        <v>2</v>
      </c>
      <c r="E66" s="45">
        <f t="shared" si="9"/>
        <v>124.2</v>
      </c>
      <c r="F66" s="46">
        <f t="shared" si="10"/>
        <v>130</v>
      </c>
      <c r="G66" s="46">
        <f t="shared" si="11"/>
        <v>103</v>
      </c>
      <c r="H66" s="46">
        <f t="shared" si="12"/>
        <v>68</v>
      </c>
      <c r="I66" s="46">
        <f t="shared" si="13"/>
        <v>67</v>
      </c>
      <c r="J66" s="46">
        <f>LARGE(AQ66:IV66,1)</f>
        <v>188</v>
      </c>
      <c r="K66" s="46">
        <f>LARGE(AQ66:IV66,2)</f>
        <v>151</v>
      </c>
      <c r="L66" s="46">
        <f>LARGE(AQ66:IV66,3)</f>
        <v>146</v>
      </c>
      <c r="M66" s="46">
        <f>LARGE(AQ66:IV66,4)</f>
        <v>138</v>
      </c>
      <c r="N66" s="46">
        <f t="shared" si="14"/>
        <v>135</v>
      </c>
      <c r="O66" s="46">
        <f t="shared" si="15"/>
        <v>116</v>
      </c>
      <c r="P66" s="45">
        <f>AVERAGE(AB66:AO66,AS66:IV66)</f>
        <v>98</v>
      </c>
      <c r="Q66" s="5">
        <f>COUNTIF(Z66:IV66,"&gt;0")</f>
        <v>28</v>
      </c>
      <c r="R66" s="5">
        <f>MAX(Z66:IV66)</f>
        <v>188</v>
      </c>
      <c r="S66" s="5">
        <f>SMALL(Z66:IV66,5)</f>
        <v>37</v>
      </c>
      <c r="U66" s="5">
        <f t="shared" si="16"/>
        <v>0</v>
      </c>
      <c r="V66" s="5">
        <f t="shared" si="17"/>
        <v>0</v>
      </c>
      <c r="W66" s="5">
        <f>LARGE(AQ66:IV66,5)</f>
        <v>135</v>
      </c>
      <c r="X66" s="5">
        <f>LARGE(AQ66:IV66,6)</f>
        <v>116</v>
      </c>
      <c r="Z66" s="9">
        <v>0</v>
      </c>
      <c r="AA66" s="9">
        <v>0</v>
      </c>
      <c r="AB66" s="9">
        <v>130</v>
      </c>
      <c r="AC66" s="9">
        <v>68</v>
      </c>
      <c r="AD66" s="9">
        <v>67</v>
      </c>
      <c r="AE66" s="9">
        <v>103</v>
      </c>
      <c r="AF66" s="9"/>
      <c r="AG66" s="9"/>
      <c r="AH66" s="9"/>
      <c r="AI66" s="9"/>
      <c r="AJ66" s="9"/>
      <c r="AK66" s="9"/>
      <c r="AL66" s="9"/>
      <c r="AM66" s="9"/>
      <c r="AN66" s="9"/>
      <c r="AO66" s="9"/>
      <c r="AQ66" s="2">
        <v>0</v>
      </c>
      <c r="AR66" s="2">
        <v>0</v>
      </c>
      <c r="AV66" s="2">
        <v>78</v>
      </c>
      <c r="AW66" s="2">
        <v>135</v>
      </c>
      <c r="BB66" s="2">
        <v>86</v>
      </c>
      <c r="BC66" s="2">
        <v>103</v>
      </c>
      <c r="BD66" s="2">
        <v>151</v>
      </c>
      <c r="BE66" s="2">
        <v>71</v>
      </c>
      <c r="BF66" s="2">
        <v>138</v>
      </c>
      <c r="BG66" s="2">
        <v>96</v>
      </c>
      <c r="BH66" s="2">
        <v>97</v>
      </c>
      <c r="BI66" s="2">
        <v>188</v>
      </c>
      <c r="BN66" s="2">
        <v>94</v>
      </c>
      <c r="BO66" s="2">
        <v>77</v>
      </c>
      <c r="BP66" s="2">
        <v>146</v>
      </c>
      <c r="BQ66" s="2">
        <v>110</v>
      </c>
      <c r="BR66" s="2">
        <v>76</v>
      </c>
      <c r="BW66" s="2">
        <v>116</v>
      </c>
      <c r="CB66" s="2">
        <v>79</v>
      </c>
      <c r="CC66" s="2">
        <v>108</v>
      </c>
      <c r="CD66" s="2">
        <v>93</v>
      </c>
      <c r="CE66" s="2">
        <v>74</v>
      </c>
      <c r="CF66" s="2">
        <v>37</v>
      </c>
      <c r="CG66" s="2">
        <v>42</v>
      </c>
      <c r="CU66" s="2">
        <v>103</v>
      </c>
      <c r="CV66" s="2">
        <v>78</v>
      </c>
    </row>
    <row r="67" spans="1:102" ht="14.25">
      <c r="A67" s="43">
        <v>63</v>
      </c>
      <c r="B67" s="44" t="s">
        <v>38</v>
      </c>
      <c r="C67" s="44" t="s">
        <v>27</v>
      </c>
      <c r="D67" s="43">
        <v>3</v>
      </c>
      <c r="E67" s="45">
        <f t="shared" si="9"/>
        <v>123.8</v>
      </c>
      <c r="F67" s="46">
        <f t="shared" si="10"/>
        <v>162</v>
      </c>
      <c r="G67" s="46">
        <f t="shared" si="11"/>
        <v>127</v>
      </c>
      <c r="H67" s="46">
        <f t="shared" si="12"/>
        <v>111</v>
      </c>
      <c r="I67" s="46">
        <f t="shared" si="13"/>
        <v>101</v>
      </c>
      <c r="J67" s="46">
        <f>LARGE(AQ67:IV67,1)</f>
        <v>159</v>
      </c>
      <c r="K67" s="46">
        <f>LARGE(AQ67:IV67,2)</f>
        <v>125</v>
      </c>
      <c r="L67" s="46">
        <f>LARGE(AQ67:IV67,3)</f>
        <v>120</v>
      </c>
      <c r="M67" s="46">
        <f>LARGE(AQ67:IV67,4)</f>
        <v>120</v>
      </c>
      <c r="N67" s="46">
        <f t="shared" si="14"/>
        <v>108</v>
      </c>
      <c r="O67" s="46">
        <f t="shared" si="15"/>
        <v>105</v>
      </c>
      <c r="P67" s="45">
        <f>AVERAGE(AB67:AO67,AS67:IV67)</f>
        <v>92.33333333333333</v>
      </c>
      <c r="Q67" s="5">
        <f>COUNTIF(Z67:IV67,"&gt;0")</f>
        <v>36</v>
      </c>
      <c r="R67" s="5">
        <f>MAX(Z67:IV67)</f>
        <v>162</v>
      </c>
      <c r="S67" s="5">
        <f>SMALL(Z67:IV67,5)</f>
        <v>44</v>
      </c>
      <c r="U67" s="5">
        <f t="shared" si="16"/>
        <v>94</v>
      </c>
      <c r="V67" s="5">
        <f t="shared" si="17"/>
        <v>92</v>
      </c>
      <c r="W67" s="5">
        <f>LARGE(AQ67:IV67,5)</f>
        <v>108</v>
      </c>
      <c r="X67" s="5">
        <f>LARGE(AQ67:IV67,6)</f>
        <v>105</v>
      </c>
      <c r="Z67" s="9">
        <v>0</v>
      </c>
      <c r="AA67" s="9">
        <v>0</v>
      </c>
      <c r="AB67" s="9">
        <v>92</v>
      </c>
      <c r="AC67" s="9">
        <v>79</v>
      </c>
      <c r="AD67" s="9">
        <v>94</v>
      </c>
      <c r="AE67" s="9">
        <v>68</v>
      </c>
      <c r="AF67" s="9">
        <v>63</v>
      </c>
      <c r="AG67" s="9">
        <v>162</v>
      </c>
      <c r="AH67" s="9">
        <v>81</v>
      </c>
      <c r="AI67" s="9">
        <v>111</v>
      </c>
      <c r="AJ67" s="9">
        <v>101</v>
      </c>
      <c r="AK67" s="9">
        <v>127</v>
      </c>
      <c r="AL67" s="9"/>
      <c r="AM67" s="9"/>
      <c r="AN67" s="9"/>
      <c r="AO67" s="9"/>
      <c r="AQ67" s="2">
        <v>0</v>
      </c>
      <c r="AR67" s="2">
        <v>0</v>
      </c>
      <c r="AS67" s="2">
        <v>82</v>
      </c>
      <c r="AX67" s="2">
        <v>98</v>
      </c>
      <c r="AY67" s="2">
        <v>78</v>
      </c>
      <c r="AZ67" s="2">
        <v>89</v>
      </c>
      <c r="BA67" s="2">
        <v>76</v>
      </c>
      <c r="BB67" s="2">
        <v>81</v>
      </c>
      <c r="BC67" s="2">
        <v>120</v>
      </c>
      <c r="BH67" s="2">
        <v>125</v>
      </c>
      <c r="BI67" s="2">
        <v>82</v>
      </c>
      <c r="BN67" s="2">
        <v>93</v>
      </c>
      <c r="BO67" s="2">
        <v>74</v>
      </c>
      <c r="BP67" s="2">
        <v>94</v>
      </c>
      <c r="BQ67" s="2">
        <v>91</v>
      </c>
      <c r="BR67" s="2">
        <v>56</v>
      </c>
      <c r="BW67" s="2">
        <v>86</v>
      </c>
      <c r="CD67" s="2">
        <v>64</v>
      </c>
      <c r="CE67" s="2">
        <v>105</v>
      </c>
      <c r="CF67" s="2">
        <v>120</v>
      </c>
      <c r="CG67" s="2">
        <v>44</v>
      </c>
      <c r="CL67" s="2">
        <v>80</v>
      </c>
      <c r="CM67" s="2">
        <v>108</v>
      </c>
      <c r="CN67" s="2">
        <v>70</v>
      </c>
      <c r="CU67" s="2">
        <v>94</v>
      </c>
      <c r="CV67" s="2">
        <v>92</v>
      </c>
      <c r="CW67" s="2">
        <v>159</v>
      </c>
      <c r="CX67" s="2">
        <v>85</v>
      </c>
    </row>
    <row r="68" spans="1:98" ht="14.25">
      <c r="A68" s="43">
        <v>64</v>
      </c>
      <c r="B68" s="44" t="s">
        <v>135</v>
      </c>
      <c r="C68" s="44" t="s">
        <v>64</v>
      </c>
      <c r="D68" s="43">
        <v>2</v>
      </c>
      <c r="E68" s="45">
        <f t="shared" si="9"/>
        <v>122.4</v>
      </c>
      <c r="F68" s="46">
        <f t="shared" si="10"/>
        <v>125</v>
      </c>
      <c r="G68" s="46">
        <f t="shared" si="11"/>
        <v>119</v>
      </c>
      <c r="H68" s="46">
        <f t="shared" si="12"/>
        <v>114</v>
      </c>
      <c r="I68" s="46">
        <f t="shared" si="13"/>
        <v>107</v>
      </c>
      <c r="J68" s="46">
        <f>LARGE(AQ68:IV68,1)</f>
        <v>136</v>
      </c>
      <c r="K68" s="46">
        <f>LARGE(AQ68:IV68,2)</f>
        <v>132</v>
      </c>
      <c r="L68" s="46">
        <f>LARGE(AQ68:IV68,3)</f>
        <v>131</v>
      </c>
      <c r="M68" s="46">
        <f>LARGE(AQ68:IV68,4)</f>
        <v>122</v>
      </c>
      <c r="N68" s="46">
        <f t="shared" si="14"/>
        <v>120</v>
      </c>
      <c r="O68" s="46">
        <f t="shared" si="15"/>
        <v>118</v>
      </c>
      <c r="P68" s="45">
        <f>AVERAGE(AB68:AO68,AS68:IV68)</f>
        <v>88.5909090909091</v>
      </c>
      <c r="Q68" s="5">
        <f>COUNTIF(Z68:IV68,"&gt;0")</f>
        <v>44</v>
      </c>
      <c r="R68" s="5">
        <f>MAX(Z68:IV68)</f>
        <v>136</v>
      </c>
      <c r="S68" s="5">
        <f>SMALL(Z68:IV68,5)</f>
        <v>32</v>
      </c>
      <c r="U68" s="5">
        <f t="shared" si="16"/>
        <v>104</v>
      </c>
      <c r="V68" s="5">
        <f t="shared" si="17"/>
        <v>95</v>
      </c>
      <c r="W68" s="5">
        <f>LARGE(AQ68:IV68,5)</f>
        <v>120</v>
      </c>
      <c r="X68" s="5">
        <f>LARGE(AQ68:IV68,6)</f>
        <v>118</v>
      </c>
      <c r="Z68" s="9">
        <v>0</v>
      </c>
      <c r="AA68" s="9">
        <v>0</v>
      </c>
      <c r="AB68" s="9">
        <v>47</v>
      </c>
      <c r="AC68" s="9">
        <v>80</v>
      </c>
      <c r="AD68" s="9">
        <v>70</v>
      </c>
      <c r="AE68" s="9">
        <v>104</v>
      </c>
      <c r="AF68" s="9">
        <v>119</v>
      </c>
      <c r="AG68" s="9">
        <v>92</v>
      </c>
      <c r="AH68" s="9">
        <v>107</v>
      </c>
      <c r="AI68" s="9">
        <v>125</v>
      </c>
      <c r="AJ68" s="9">
        <v>95</v>
      </c>
      <c r="AK68" s="9">
        <v>72</v>
      </c>
      <c r="AL68" s="9">
        <v>114</v>
      </c>
      <c r="AM68" s="9">
        <v>85</v>
      </c>
      <c r="AN68" s="9"/>
      <c r="AO68" s="9"/>
      <c r="AQ68" s="2">
        <v>0</v>
      </c>
      <c r="AR68" s="2">
        <v>0</v>
      </c>
      <c r="AV68" s="2">
        <v>62</v>
      </c>
      <c r="AW68" s="2">
        <v>48</v>
      </c>
      <c r="BD68" s="2">
        <v>117</v>
      </c>
      <c r="BE68" s="2">
        <v>110</v>
      </c>
      <c r="BF68" s="2">
        <v>69</v>
      </c>
      <c r="BG68" s="2">
        <v>132</v>
      </c>
      <c r="BH68" s="2">
        <v>66</v>
      </c>
      <c r="BI68" s="2">
        <v>69</v>
      </c>
      <c r="BJ68" s="2">
        <v>103</v>
      </c>
      <c r="BK68" s="2">
        <v>46</v>
      </c>
      <c r="BL68" s="2">
        <v>131</v>
      </c>
      <c r="BM68" s="2">
        <v>89</v>
      </c>
      <c r="BN68" s="2">
        <v>71</v>
      </c>
      <c r="BO68" s="2">
        <v>108</v>
      </c>
      <c r="BQ68" s="2">
        <v>122</v>
      </c>
      <c r="BR68" s="2">
        <v>104</v>
      </c>
      <c r="BS68" s="2">
        <v>90</v>
      </c>
      <c r="BT68" s="2">
        <v>46</v>
      </c>
      <c r="BU68" s="2">
        <v>120</v>
      </c>
      <c r="BV68" s="2">
        <v>106</v>
      </c>
      <c r="CF68" s="2">
        <v>73</v>
      </c>
      <c r="CG68" s="2">
        <v>118</v>
      </c>
      <c r="CH68" s="2">
        <v>51</v>
      </c>
      <c r="CI68" s="2">
        <v>53</v>
      </c>
      <c r="CJ68" s="2">
        <v>136</v>
      </c>
      <c r="CK68" s="2">
        <v>107</v>
      </c>
      <c r="CO68" s="2">
        <v>89</v>
      </c>
      <c r="CP68" s="2">
        <v>32</v>
      </c>
      <c r="CQ68" s="2">
        <v>56</v>
      </c>
      <c r="CR68" s="2">
        <v>55</v>
      </c>
      <c r="CS68" s="2">
        <v>116</v>
      </c>
      <c r="CT68" s="2">
        <v>93</v>
      </c>
    </row>
    <row r="69" spans="1:96" ht="14.25">
      <c r="A69" s="43">
        <v>65</v>
      </c>
      <c r="B69" s="44" t="s">
        <v>98</v>
      </c>
      <c r="C69" s="44" t="s">
        <v>138</v>
      </c>
      <c r="D69" s="43">
        <v>3</v>
      </c>
      <c r="E69" s="45">
        <f aca="true" t="shared" si="18" ref="E69:E89">AVERAGE(F69:O69)</f>
        <v>121.6</v>
      </c>
      <c r="F69" s="46">
        <f aca="true" t="shared" si="19" ref="F69:F89">LARGE(Z69:AO69,1)</f>
        <v>79</v>
      </c>
      <c r="G69" s="46">
        <f aca="true" t="shared" si="20" ref="G69:G89">LARGE(Z69:AO69,2)</f>
        <v>78</v>
      </c>
      <c r="H69" s="46">
        <f aca="true" t="shared" si="21" ref="H69:H89">LARGE(Z69:AO69,3)</f>
        <v>77</v>
      </c>
      <c r="I69" s="46">
        <f aca="true" t="shared" si="22" ref="I69:I89">LARGE(Z69:AO69,4)</f>
        <v>74</v>
      </c>
      <c r="J69" s="46">
        <f>LARGE(AQ69:IV69,1)</f>
        <v>227</v>
      </c>
      <c r="K69" s="46">
        <f>LARGE(AQ69:IV69,2)</f>
        <v>157</v>
      </c>
      <c r="L69" s="46">
        <f>LARGE(AQ69:IV69,3)</f>
        <v>145</v>
      </c>
      <c r="M69" s="46">
        <f>LARGE(AQ69:IV69,4)</f>
        <v>134</v>
      </c>
      <c r="N69" s="46">
        <f aca="true" t="shared" si="23" ref="N69:N89">LARGE(U69:X69,1)</f>
        <v>124</v>
      </c>
      <c r="O69" s="46">
        <f aca="true" t="shared" si="24" ref="O69:O89">LARGE(U69:X69,2)</f>
        <v>121</v>
      </c>
      <c r="P69" s="45">
        <f>AVERAGE(AB69:AO69,AS69:IV69)</f>
        <v>89.65789473684211</v>
      </c>
      <c r="Q69" s="5">
        <f>COUNTIF(Z69:IV69,"&gt;0")</f>
        <v>38</v>
      </c>
      <c r="R69" s="5">
        <f>MAX(Z69:IV69)</f>
        <v>227</v>
      </c>
      <c r="S69" s="5">
        <f>SMALL(Z69:IV69,5)</f>
        <v>43</v>
      </c>
      <c r="U69" s="5">
        <f aca="true" t="shared" si="25" ref="U69:U89">LARGE(Z69:AO69,5)</f>
        <v>62</v>
      </c>
      <c r="V69" s="5">
        <f aca="true" t="shared" si="26" ref="V69:V89">LARGE(Z69:AO69,6)</f>
        <v>61</v>
      </c>
      <c r="W69" s="5">
        <f>LARGE(AQ69:IV69,5)</f>
        <v>124</v>
      </c>
      <c r="X69" s="5">
        <f>LARGE(AQ69:IV69,6)</f>
        <v>121</v>
      </c>
      <c r="Z69" s="9">
        <v>0</v>
      </c>
      <c r="AA69" s="9">
        <v>0</v>
      </c>
      <c r="AB69" s="9">
        <v>61</v>
      </c>
      <c r="AC69" s="9">
        <v>45</v>
      </c>
      <c r="AD69" s="9">
        <v>78</v>
      </c>
      <c r="AE69" s="9">
        <v>77</v>
      </c>
      <c r="AF69" s="9">
        <v>62</v>
      </c>
      <c r="AG69" s="9">
        <v>74</v>
      </c>
      <c r="AH69" s="9">
        <v>79</v>
      </c>
      <c r="AI69" s="9">
        <v>43</v>
      </c>
      <c r="AJ69" s="9"/>
      <c r="AK69" s="9"/>
      <c r="AL69" s="9"/>
      <c r="AM69" s="9"/>
      <c r="AN69" s="9"/>
      <c r="AO69" s="9"/>
      <c r="AQ69" s="2">
        <v>0</v>
      </c>
      <c r="AR69" s="2">
        <v>0</v>
      </c>
      <c r="AS69" s="2">
        <v>102</v>
      </c>
      <c r="AT69" s="2">
        <v>88</v>
      </c>
      <c r="AU69" s="2">
        <v>90</v>
      </c>
      <c r="AX69" s="2">
        <v>60</v>
      </c>
      <c r="AY69" s="2">
        <v>120</v>
      </c>
      <c r="AZ69" s="2">
        <v>145</v>
      </c>
      <c r="BA69" s="2">
        <v>99</v>
      </c>
      <c r="BB69" s="2">
        <v>57</v>
      </c>
      <c r="BC69" s="2">
        <v>48</v>
      </c>
      <c r="BD69" s="2">
        <v>108</v>
      </c>
      <c r="BE69" s="2">
        <v>94</v>
      </c>
      <c r="BF69" s="2">
        <v>124</v>
      </c>
      <c r="BG69" s="2">
        <v>106</v>
      </c>
      <c r="BQ69" s="2">
        <v>227</v>
      </c>
      <c r="BR69" s="2">
        <v>157</v>
      </c>
      <c r="BS69" s="2">
        <v>86</v>
      </c>
      <c r="BT69" s="2">
        <v>121</v>
      </c>
      <c r="BZ69" s="2">
        <v>50</v>
      </c>
      <c r="CA69" s="2">
        <v>56</v>
      </c>
      <c r="CB69" s="2">
        <v>70</v>
      </c>
      <c r="CC69" s="2">
        <v>90</v>
      </c>
      <c r="CD69" s="2">
        <v>56</v>
      </c>
      <c r="CE69" s="2">
        <v>94</v>
      </c>
      <c r="CL69" s="2">
        <v>134</v>
      </c>
      <c r="CM69" s="2">
        <v>105</v>
      </c>
      <c r="CN69" s="2">
        <v>109</v>
      </c>
      <c r="CO69" s="2">
        <v>92</v>
      </c>
      <c r="CP69" s="2">
        <v>65</v>
      </c>
      <c r="CQ69" s="2">
        <v>51</v>
      </c>
      <c r="CR69" s="2">
        <v>84</v>
      </c>
    </row>
    <row r="70" spans="1:98" ht="14.25">
      <c r="A70" s="43">
        <v>66</v>
      </c>
      <c r="B70" s="44" t="s">
        <v>151</v>
      </c>
      <c r="C70" s="44" t="s">
        <v>140</v>
      </c>
      <c r="D70" s="43">
        <v>2</v>
      </c>
      <c r="E70" s="45">
        <f t="shared" si="18"/>
        <v>121.5</v>
      </c>
      <c r="F70" s="46">
        <f t="shared" si="19"/>
        <v>125</v>
      </c>
      <c r="G70" s="46">
        <f t="shared" si="20"/>
        <v>111</v>
      </c>
      <c r="H70" s="46">
        <f t="shared" si="21"/>
        <v>107</v>
      </c>
      <c r="I70" s="46">
        <f t="shared" si="22"/>
        <v>92</v>
      </c>
      <c r="J70" s="46">
        <f>LARGE(AQ70:IV70,1)</f>
        <v>135</v>
      </c>
      <c r="K70" s="46">
        <f>LARGE(AQ70:IV70,2)</f>
        <v>135</v>
      </c>
      <c r="L70" s="46">
        <f>LARGE(AQ70:IV70,3)</f>
        <v>133</v>
      </c>
      <c r="M70" s="46">
        <f>LARGE(AQ70:IV70,4)</f>
        <v>128</v>
      </c>
      <c r="N70" s="46">
        <f t="shared" si="23"/>
        <v>128</v>
      </c>
      <c r="O70" s="46">
        <f t="shared" si="24"/>
        <v>121</v>
      </c>
      <c r="P70" s="45">
        <f>AVERAGE(AB70:AO70,AS70:IV70)</f>
        <v>103.84615384615384</v>
      </c>
      <c r="Q70" s="5">
        <f>COUNTIF(Z70:IV70,"&gt;0")</f>
        <v>26</v>
      </c>
      <c r="R70" s="5">
        <f>MAX(Z70:IV70)</f>
        <v>135</v>
      </c>
      <c r="S70" s="5">
        <f>SMALL(Z70:IV70,5)</f>
        <v>55</v>
      </c>
      <c r="U70" s="5">
        <f t="shared" si="25"/>
        <v>0</v>
      </c>
      <c r="V70" s="5">
        <f t="shared" si="26"/>
        <v>0</v>
      </c>
      <c r="W70" s="5">
        <f>LARGE(AQ70:IV70,5)</f>
        <v>128</v>
      </c>
      <c r="X70" s="5">
        <f>LARGE(AQ70:IV70,6)</f>
        <v>121</v>
      </c>
      <c r="Z70" s="9">
        <v>0</v>
      </c>
      <c r="AA70" s="9">
        <v>0</v>
      </c>
      <c r="AB70" s="9">
        <v>111</v>
      </c>
      <c r="AC70" s="9">
        <v>92</v>
      </c>
      <c r="AD70" s="9">
        <v>125</v>
      </c>
      <c r="AE70" s="9">
        <v>107</v>
      </c>
      <c r="AF70" s="9"/>
      <c r="AG70" s="9"/>
      <c r="AH70" s="9"/>
      <c r="AI70" s="9"/>
      <c r="AJ70" s="9"/>
      <c r="AK70" s="9"/>
      <c r="AL70" s="9"/>
      <c r="AM70" s="9"/>
      <c r="AN70" s="9"/>
      <c r="AO70" s="9"/>
      <c r="AQ70" s="2">
        <v>0</v>
      </c>
      <c r="AR70" s="2">
        <v>0</v>
      </c>
      <c r="AS70" s="2">
        <v>79</v>
      </c>
      <c r="BH70" s="2">
        <v>128</v>
      </c>
      <c r="BI70" s="2">
        <v>128</v>
      </c>
      <c r="BJ70" s="2">
        <v>110</v>
      </c>
      <c r="BK70" s="2">
        <v>135</v>
      </c>
      <c r="BL70" s="2">
        <v>121</v>
      </c>
      <c r="BM70" s="2">
        <v>114</v>
      </c>
      <c r="BQ70" s="2">
        <v>105</v>
      </c>
      <c r="BR70" s="2">
        <v>135</v>
      </c>
      <c r="BU70" s="2">
        <v>83</v>
      </c>
      <c r="BV70" s="2">
        <v>86</v>
      </c>
      <c r="CF70" s="2">
        <v>82</v>
      </c>
      <c r="CG70" s="2">
        <v>97</v>
      </c>
      <c r="CH70" s="2">
        <v>55</v>
      </c>
      <c r="CI70" s="2">
        <v>133</v>
      </c>
      <c r="CJ70" s="2">
        <v>121</v>
      </c>
      <c r="CO70" s="2">
        <v>111</v>
      </c>
      <c r="CP70" s="2">
        <v>64</v>
      </c>
      <c r="CQ70" s="2">
        <v>103</v>
      </c>
      <c r="CR70" s="2">
        <v>102</v>
      </c>
      <c r="CS70" s="2">
        <v>88</v>
      </c>
      <c r="CT70" s="2">
        <v>85</v>
      </c>
    </row>
    <row r="71" spans="1:100" ht="14.25">
      <c r="A71" s="43">
        <v>67</v>
      </c>
      <c r="B71" s="44" t="s">
        <v>63</v>
      </c>
      <c r="C71" s="44" t="s">
        <v>137</v>
      </c>
      <c r="D71" s="43">
        <v>3</v>
      </c>
      <c r="E71" s="45">
        <f t="shared" si="18"/>
        <v>121.1</v>
      </c>
      <c r="F71" s="46">
        <f t="shared" si="19"/>
        <v>132</v>
      </c>
      <c r="G71" s="46">
        <f t="shared" si="20"/>
        <v>117</v>
      </c>
      <c r="H71" s="46">
        <f t="shared" si="21"/>
        <v>96</v>
      </c>
      <c r="I71" s="46">
        <f t="shared" si="22"/>
        <v>90</v>
      </c>
      <c r="J71" s="46">
        <f>LARGE(AQ71:IV71,1)</f>
        <v>160</v>
      </c>
      <c r="K71" s="46">
        <f>LARGE(AQ71:IV71,2)</f>
        <v>131</v>
      </c>
      <c r="L71" s="46">
        <f>LARGE(AQ71:IV71,3)</f>
        <v>126</v>
      </c>
      <c r="M71" s="46">
        <f>LARGE(AQ71:IV71,4)</f>
        <v>124</v>
      </c>
      <c r="N71" s="46">
        <f t="shared" si="23"/>
        <v>124</v>
      </c>
      <c r="O71" s="46">
        <f t="shared" si="24"/>
        <v>111</v>
      </c>
      <c r="P71" s="45">
        <f>AVERAGE(AB71:AO71,AS71:IV71)</f>
        <v>95.57692307692308</v>
      </c>
      <c r="Q71" s="5">
        <f>COUNTIF(Z71:IV71,"&gt;0")</f>
        <v>26</v>
      </c>
      <c r="R71" s="5">
        <f>MAX(Z71:IV71)</f>
        <v>160</v>
      </c>
      <c r="S71" s="5">
        <f>SMALL(Z71:IV71,5)</f>
        <v>43</v>
      </c>
      <c r="U71" s="5">
        <f t="shared" si="25"/>
        <v>77</v>
      </c>
      <c r="V71" s="5">
        <f t="shared" si="26"/>
        <v>69</v>
      </c>
      <c r="W71" s="5">
        <f>LARGE(AQ71:IV71,5)</f>
        <v>124</v>
      </c>
      <c r="X71" s="5">
        <f>LARGE(AQ71:IV71,6)</f>
        <v>111</v>
      </c>
      <c r="Z71" s="9">
        <v>0</v>
      </c>
      <c r="AA71" s="9">
        <v>0</v>
      </c>
      <c r="AB71" s="9">
        <v>69</v>
      </c>
      <c r="AC71" s="9">
        <v>90</v>
      </c>
      <c r="AD71" s="9">
        <v>77</v>
      </c>
      <c r="AE71" s="9">
        <v>117</v>
      </c>
      <c r="AF71" s="9">
        <v>132</v>
      </c>
      <c r="AG71" s="9">
        <v>96</v>
      </c>
      <c r="AH71" s="9"/>
      <c r="AI71" s="9"/>
      <c r="AJ71" s="9"/>
      <c r="AK71" s="9"/>
      <c r="AL71" s="9"/>
      <c r="AM71" s="9"/>
      <c r="AN71" s="9"/>
      <c r="AO71" s="9"/>
      <c r="AQ71" s="2">
        <v>0</v>
      </c>
      <c r="AR71" s="2">
        <v>0</v>
      </c>
      <c r="AS71" s="2">
        <v>111</v>
      </c>
      <c r="AX71" s="2">
        <v>95</v>
      </c>
      <c r="AY71" s="2">
        <v>126</v>
      </c>
      <c r="AZ71" s="2">
        <v>72</v>
      </c>
      <c r="BA71" s="2">
        <v>92</v>
      </c>
      <c r="BQ71" s="2">
        <v>131</v>
      </c>
      <c r="BR71" s="2">
        <v>81</v>
      </c>
      <c r="BS71" s="2">
        <v>160</v>
      </c>
      <c r="BT71" s="2">
        <v>124</v>
      </c>
      <c r="CD71" s="2">
        <v>87</v>
      </c>
      <c r="CE71" s="2">
        <v>70</v>
      </c>
      <c r="CL71" s="2">
        <v>102</v>
      </c>
      <c r="CM71" s="2">
        <v>86</v>
      </c>
      <c r="CN71" s="2">
        <v>43</v>
      </c>
      <c r="CO71" s="2">
        <v>79</v>
      </c>
      <c r="CP71" s="2">
        <v>71</v>
      </c>
      <c r="CQ71" s="2">
        <v>68</v>
      </c>
      <c r="CR71" s="2">
        <v>108</v>
      </c>
      <c r="CU71" s="2">
        <v>74</v>
      </c>
      <c r="CV71" s="2">
        <v>124</v>
      </c>
    </row>
    <row r="72" spans="1:98" ht="14.25">
      <c r="A72" s="43">
        <v>68</v>
      </c>
      <c r="B72" s="44" t="s">
        <v>90</v>
      </c>
      <c r="C72" s="44" t="s">
        <v>52</v>
      </c>
      <c r="D72" s="43">
        <v>3</v>
      </c>
      <c r="E72" s="45">
        <f t="shared" si="18"/>
        <v>121.1</v>
      </c>
      <c r="F72" s="46">
        <f t="shared" si="19"/>
        <v>127</v>
      </c>
      <c r="G72" s="46">
        <f t="shared" si="20"/>
        <v>125</v>
      </c>
      <c r="H72" s="46">
        <f t="shared" si="21"/>
        <v>102</v>
      </c>
      <c r="I72" s="46">
        <f t="shared" si="22"/>
        <v>97</v>
      </c>
      <c r="J72" s="46">
        <f>LARGE(AQ72:IV72,1)</f>
        <v>150</v>
      </c>
      <c r="K72" s="46">
        <f>LARGE(AQ72:IV72,2)</f>
        <v>132</v>
      </c>
      <c r="L72" s="46">
        <f>LARGE(AQ72:IV72,3)</f>
        <v>124</v>
      </c>
      <c r="M72" s="46">
        <f>LARGE(AQ72:IV72,4)</f>
        <v>124</v>
      </c>
      <c r="N72" s="46">
        <f t="shared" si="23"/>
        <v>117</v>
      </c>
      <c r="O72" s="46">
        <f t="shared" si="24"/>
        <v>113</v>
      </c>
      <c r="P72" s="45">
        <f>AVERAGE(AB72:AO72,AS72:IV72)</f>
        <v>91.94736842105263</v>
      </c>
      <c r="Q72" s="5">
        <f>COUNTIF(Z72:IV72,"&gt;0")</f>
        <v>38</v>
      </c>
      <c r="R72" s="5">
        <f>MAX(Z72:IV72)</f>
        <v>150</v>
      </c>
      <c r="S72" s="5">
        <f>SMALL(Z72:IV72,5)</f>
        <v>55</v>
      </c>
      <c r="U72" s="5">
        <f t="shared" si="25"/>
        <v>91</v>
      </c>
      <c r="V72" s="5">
        <f t="shared" si="26"/>
        <v>91</v>
      </c>
      <c r="W72" s="5">
        <f>LARGE(AQ72:IV72,5)</f>
        <v>117</v>
      </c>
      <c r="X72" s="5">
        <f>LARGE(AQ72:IV72,6)</f>
        <v>113</v>
      </c>
      <c r="Z72" s="9">
        <v>0</v>
      </c>
      <c r="AA72" s="9">
        <v>0</v>
      </c>
      <c r="AB72" s="9">
        <v>125</v>
      </c>
      <c r="AC72" s="9">
        <v>102</v>
      </c>
      <c r="AD72" s="9">
        <v>67</v>
      </c>
      <c r="AE72" s="9">
        <v>127</v>
      </c>
      <c r="AF72" s="9">
        <v>76</v>
      </c>
      <c r="AG72" s="9">
        <v>97</v>
      </c>
      <c r="AH72" s="9">
        <v>91</v>
      </c>
      <c r="AI72" s="9">
        <v>71</v>
      </c>
      <c r="AJ72" s="9">
        <v>81</v>
      </c>
      <c r="AK72" s="9">
        <v>63</v>
      </c>
      <c r="AL72" s="9">
        <v>91</v>
      </c>
      <c r="AM72" s="9">
        <v>55</v>
      </c>
      <c r="AN72" s="9"/>
      <c r="AO72" s="9"/>
      <c r="AQ72" s="2">
        <v>0</v>
      </c>
      <c r="AR72" s="2">
        <v>0</v>
      </c>
      <c r="AT72" s="2">
        <v>88</v>
      </c>
      <c r="AU72" s="2">
        <v>57</v>
      </c>
      <c r="BD72" s="2">
        <v>150</v>
      </c>
      <c r="BE72" s="2">
        <v>132</v>
      </c>
      <c r="BF72" s="2">
        <v>79</v>
      </c>
      <c r="BG72" s="2">
        <v>84</v>
      </c>
      <c r="BH72" s="2">
        <v>124</v>
      </c>
      <c r="BI72" s="2">
        <v>109</v>
      </c>
      <c r="BJ72" s="2">
        <v>112</v>
      </c>
      <c r="BK72" s="2">
        <v>104</v>
      </c>
      <c r="BN72" s="2">
        <v>77</v>
      </c>
      <c r="BO72" s="2">
        <v>88</v>
      </c>
      <c r="BQ72" s="2">
        <v>64</v>
      </c>
      <c r="BR72" s="2">
        <v>67</v>
      </c>
      <c r="BS72" s="2">
        <v>78</v>
      </c>
      <c r="BT72" s="2">
        <v>78</v>
      </c>
      <c r="BU72" s="2">
        <v>74</v>
      </c>
      <c r="BV72" s="2">
        <v>97</v>
      </c>
      <c r="CD72" s="2">
        <v>94</v>
      </c>
      <c r="CE72" s="2">
        <v>124</v>
      </c>
      <c r="CO72" s="2">
        <v>113</v>
      </c>
      <c r="CP72" s="2">
        <v>108</v>
      </c>
      <c r="CQ72" s="2">
        <v>84</v>
      </c>
      <c r="CR72" s="2">
        <v>117</v>
      </c>
      <c r="CS72" s="2">
        <v>66</v>
      </c>
      <c r="CT72" s="2">
        <v>80</v>
      </c>
    </row>
    <row r="73" spans="1:98" ht="14.25">
      <c r="A73" s="43">
        <v>69</v>
      </c>
      <c r="B73" s="44" t="s">
        <v>78</v>
      </c>
      <c r="C73" s="44" t="s">
        <v>140</v>
      </c>
      <c r="D73" s="43">
        <v>2</v>
      </c>
      <c r="E73" s="45">
        <f t="shared" si="18"/>
        <v>120.8</v>
      </c>
      <c r="F73" s="46">
        <f t="shared" si="19"/>
        <v>100</v>
      </c>
      <c r="G73" s="46">
        <f t="shared" si="20"/>
        <v>86</v>
      </c>
      <c r="H73" s="46">
        <f t="shared" si="21"/>
        <v>86</v>
      </c>
      <c r="I73" s="46">
        <f t="shared" si="22"/>
        <v>72</v>
      </c>
      <c r="J73" s="46">
        <f>LARGE(AQ73:IV73,1)</f>
        <v>160</v>
      </c>
      <c r="K73" s="46">
        <f>LARGE(AQ73:IV73,2)</f>
        <v>151</v>
      </c>
      <c r="L73" s="46">
        <f>LARGE(AQ73:IV73,3)</f>
        <v>143</v>
      </c>
      <c r="M73" s="46">
        <f>LARGE(AQ73:IV73,4)</f>
        <v>143</v>
      </c>
      <c r="N73" s="46">
        <f t="shared" si="23"/>
        <v>139</v>
      </c>
      <c r="O73" s="46">
        <f t="shared" si="24"/>
        <v>128</v>
      </c>
      <c r="P73" s="45">
        <f>AVERAGE(AB73:AO73,AS73:IV73)</f>
        <v>107.06666666666666</v>
      </c>
      <c r="Q73" s="5">
        <f>COUNTIF(Z73:IV73,"&gt;0")</f>
        <v>30</v>
      </c>
      <c r="R73" s="5">
        <f>MAX(Z73:IV73)</f>
        <v>160</v>
      </c>
      <c r="S73" s="5">
        <f>SMALL(Z73:IV73,5)</f>
        <v>67</v>
      </c>
      <c r="U73" s="5">
        <f t="shared" si="25"/>
        <v>0</v>
      </c>
      <c r="V73" s="5">
        <f t="shared" si="26"/>
        <v>0</v>
      </c>
      <c r="W73" s="5">
        <f>LARGE(AQ73:IV73,5)</f>
        <v>139</v>
      </c>
      <c r="X73" s="5">
        <f>LARGE(AQ73:IV73,6)</f>
        <v>128</v>
      </c>
      <c r="Z73" s="9">
        <v>0</v>
      </c>
      <c r="AA73" s="9">
        <v>0</v>
      </c>
      <c r="AB73" s="9">
        <v>72</v>
      </c>
      <c r="AC73" s="9">
        <v>86</v>
      </c>
      <c r="AD73" s="9">
        <v>86</v>
      </c>
      <c r="AE73" s="9">
        <v>100</v>
      </c>
      <c r="AF73" s="9"/>
      <c r="AG73" s="9"/>
      <c r="AH73" s="9"/>
      <c r="AI73" s="9"/>
      <c r="AJ73" s="9"/>
      <c r="AK73" s="9"/>
      <c r="AL73" s="9"/>
      <c r="AM73" s="9"/>
      <c r="AN73" s="9"/>
      <c r="AO73" s="9"/>
      <c r="AQ73" s="2">
        <v>0</v>
      </c>
      <c r="AR73" s="2">
        <v>0</v>
      </c>
      <c r="AS73" s="2">
        <v>123</v>
      </c>
      <c r="BD73" s="2">
        <v>90</v>
      </c>
      <c r="BE73" s="2">
        <v>104</v>
      </c>
      <c r="BF73" s="2">
        <v>100</v>
      </c>
      <c r="BG73" s="2">
        <v>151</v>
      </c>
      <c r="BH73" s="2">
        <v>94</v>
      </c>
      <c r="BI73" s="2">
        <v>95</v>
      </c>
      <c r="BJ73" s="2">
        <v>111</v>
      </c>
      <c r="BK73" s="2">
        <v>127</v>
      </c>
      <c r="BL73" s="2">
        <v>143</v>
      </c>
      <c r="BM73" s="2">
        <v>119</v>
      </c>
      <c r="BQ73" s="2">
        <v>70</v>
      </c>
      <c r="BR73" s="2">
        <v>70</v>
      </c>
      <c r="BU73" s="2">
        <v>98</v>
      </c>
      <c r="BV73" s="2">
        <v>67</v>
      </c>
      <c r="CF73" s="2">
        <v>139</v>
      </c>
      <c r="CG73" s="2">
        <v>117</v>
      </c>
      <c r="CH73" s="2">
        <v>120</v>
      </c>
      <c r="CI73" s="2">
        <v>160</v>
      </c>
      <c r="CJ73" s="2">
        <v>143</v>
      </c>
      <c r="CO73" s="2">
        <v>98</v>
      </c>
      <c r="CP73" s="2">
        <v>118</v>
      </c>
      <c r="CQ73" s="2">
        <v>121</v>
      </c>
      <c r="CR73" s="2">
        <v>128</v>
      </c>
      <c r="CS73" s="2">
        <v>88</v>
      </c>
      <c r="CT73" s="2">
        <v>74</v>
      </c>
    </row>
    <row r="74" spans="1:98" ht="14.25">
      <c r="A74" s="43">
        <v>70</v>
      </c>
      <c r="B74" s="44" t="s">
        <v>80</v>
      </c>
      <c r="C74" s="44" t="s">
        <v>64</v>
      </c>
      <c r="D74" s="43">
        <v>2</v>
      </c>
      <c r="E74" s="45">
        <f t="shared" si="18"/>
        <v>120.5</v>
      </c>
      <c r="F74" s="46">
        <f t="shared" si="19"/>
        <v>112</v>
      </c>
      <c r="G74" s="46">
        <f t="shared" si="20"/>
        <v>111</v>
      </c>
      <c r="H74" s="46">
        <f t="shared" si="21"/>
        <v>103</v>
      </c>
      <c r="I74" s="46">
        <f t="shared" si="22"/>
        <v>101</v>
      </c>
      <c r="J74" s="46">
        <f>LARGE(AQ74:IV74,1)</f>
        <v>161</v>
      </c>
      <c r="K74" s="46">
        <f>LARGE(AQ74:IV74,2)</f>
        <v>131</v>
      </c>
      <c r="L74" s="46">
        <f>LARGE(AQ74:IV74,3)</f>
        <v>129</v>
      </c>
      <c r="M74" s="46">
        <f>LARGE(AQ74:IV74,4)</f>
        <v>129</v>
      </c>
      <c r="N74" s="46">
        <f t="shared" si="23"/>
        <v>115</v>
      </c>
      <c r="O74" s="46">
        <f t="shared" si="24"/>
        <v>113</v>
      </c>
      <c r="P74" s="45">
        <f>AVERAGE(AB74:AO74,AS74:IV74)</f>
        <v>83.13636363636364</v>
      </c>
      <c r="Q74" s="5">
        <f>COUNTIF(Z74:IV74,"&gt;0")</f>
        <v>44</v>
      </c>
      <c r="R74" s="5">
        <f>MAX(Z74:IV74)</f>
        <v>161</v>
      </c>
      <c r="S74" s="5">
        <f>SMALL(Z74:IV74,5)</f>
        <v>34</v>
      </c>
      <c r="U74" s="5">
        <f t="shared" si="25"/>
        <v>98</v>
      </c>
      <c r="V74" s="5">
        <f t="shared" si="26"/>
        <v>97</v>
      </c>
      <c r="W74" s="5">
        <f>LARGE(AQ74:IV74,5)</f>
        <v>115</v>
      </c>
      <c r="X74" s="5">
        <f>LARGE(AQ74:IV74,6)</f>
        <v>113</v>
      </c>
      <c r="Z74" s="9">
        <v>0</v>
      </c>
      <c r="AA74" s="9">
        <v>0</v>
      </c>
      <c r="AB74" s="9">
        <v>83</v>
      </c>
      <c r="AC74" s="9">
        <v>97</v>
      </c>
      <c r="AD74" s="9">
        <v>103</v>
      </c>
      <c r="AE74" s="9">
        <v>111</v>
      </c>
      <c r="AF74" s="9">
        <v>97</v>
      </c>
      <c r="AG74" s="9">
        <v>71</v>
      </c>
      <c r="AH74" s="9">
        <v>68</v>
      </c>
      <c r="AI74" s="9">
        <v>112</v>
      </c>
      <c r="AJ74" s="9">
        <v>43</v>
      </c>
      <c r="AK74" s="9">
        <v>101</v>
      </c>
      <c r="AL74" s="9">
        <v>72</v>
      </c>
      <c r="AM74" s="9">
        <v>98</v>
      </c>
      <c r="AN74" s="9"/>
      <c r="AO74" s="9"/>
      <c r="AQ74" s="2">
        <v>0</v>
      </c>
      <c r="AR74" s="2">
        <v>0</v>
      </c>
      <c r="AV74" s="2">
        <v>79</v>
      </c>
      <c r="AW74" s="2">
        <v>65</v>
      </c>
      <c r="BD74" s="2">
        <v>103</v>
      </c>
      <c r="BE74" s="2">
        <v>129</v>
      </c>
      <c r="BF74" s="2">
        <v>109</v>
      </c>
      <c r="BG74" s="2">
        <v>131</v>
      </c>
      <c r="BH74" s="2">
        <v>74</v>
      </c>
      <c r="BI74" s="2">
        <v>82</v>
      </c>
      <c r="BJ74" s="2">
        <v>50</v>
      </c>
      <c r="BK74" s="2">
        <v>129</v>
      </c>
      <c r="BL74" s="2">
        <v>46</v>
      </c>
      <c r="BM74" s="2">
        <v>37</v>
      </c>
      <c r="BN74" s="2">
        <v>115</v>
      </c>
      <c r="BO74" s="2">
        <v>89</v>
      </c>
      <c r="BQ74" s="2">
        <v>67</v>
      </c>
      <c r="BR74" s="2">
        <v>58</v>
      </c>
      <c r="BS74" s="2">
        <v>62</v>
      </c>
      <c r="BT74" s="2">
        <v>94</v>
      </c>
      <c r="BU74" s="2">
        <v>103</v>
      </c>
      <c r="BV74" s="2">
        <v>81</v>
      </c>
      <c r="CF74" s="2">
        <v>113</v>
      </c>
      <c r="CG74" s="2">
        <v>87</v>
      </c>
      <c r="CH74" s="2">
        <v>60</v>
      </c>
      <c r="CI74" s="2">
        <v>93</v>
      </c>
      <c r="CJ74" s="2">
        <v>161</v>
      </c>
      <c r="CK74" s="2">
        <v>42</v>
      </c>
      <c r="CO74" s="2">
        <v>71</v>
      </c>
      <c r="CP74" s="2">
        <v>43</v>
      </c>
      <c r="CQ74" s="2">
        <v>34</v>
      </c>
      <c r="CR74" s="2">
        <v>74</v>
      </c>
      <c r="CS74" s="2">
        <v>64</v>
      </c>
      <c r="CT74" s="2">
        <v>57</v>
      </c>
    </row>
    <row r="75" spans="1:96" ht="14.25">
      <c r="A75" s="43">
        <v>71</v>
      </c>
      <c r="B75" s="44" t="s">
        <v>87</v>
      </c>
      <c r="C75" s="44" t="s">
        <v>54</v>
      </c>
      <c r="D75" s="43">
        <v>3</v>
      </c>
      <c r="E75" s="45">
        <f t="shared" si="18"/>
        <v>118.9</v>
      </c>
      <c r="F75" s="46">
        <f t="shared" si="19"/>
        <v>131</v>
      </c>
      <c r="G75" s="46">
        <f t="shared" si="20"/>
        <v>114</v>
      </c>
      <c r="H75" s="46">
        <f t="shared" si="21"/>
        <v>111</v>
      </c>
      <c r="I75" s="46">
        <f t="shared" si="22"/>
        <v>87</v>
      </c>
      <c r="J75" s="46">
        <f>LARGE(AQ75:IV75,1)</f>
        <v>138</v>
      </c>
      <c r="K75" s="46">
        <f>LARGE(AQ75:IV75,2)</f>
        <v>135</v>
      </c>
      <c r="L75" s="46">
        <f>LARGE(AQ75:IV75,3)</f>
        <v>124</v>
      </c>
      <c r="M75" s="46">
        <f>LARGE(AQ75:IV75,4)</f>
        <v>121</v>
      </c>
      <c r="N75" s="46">
        <f t="shared" si="23"/>
        <v>115</v>
      </c>
      <c r="O75" s="46">
        <f t="shared" si="24"/>
        <v>113</v>
      </c>
      <c r="P75" s="45">
        <f>AVERAGE(AB75:AO75,AS75:IV75)</f>
        <v>96.22727272727273</v>
      </c>
      <c r="Q75" s="5">
        <f>COUNTIF(Z75:IV75,"&gt;0")</f>
        <v>22</v>
      </c>
      <c r="R75" s="5">
        <f>MAX(Z75:IV75)</f>
        <v>138</v>
      </c>
      <c r="S75" s="5">
        <f>SMALL(Z75:IV75,5)</f>
        <v>50</v>
      </c>
      <c r="U75" s="5">
        <f t="shared" si="25"/>
        <v>0</v>
      </c>
      <c r="V75" s="5">
        <f t="shared" si="26"/>
        <v>0</v>
      </c>
      <c r="W75" s="5">
        <f>LARGE(AQ75:IV75,5)</f>
        <v>115</v>
      </c>
      <c r="X75" s="5">
        <f>LARGE(AQ75:IV75,6)</f>
        <v>113</v>
      </c>
      <c r="Z75" s="9">
        <v>0</v>
      </c>
      <c r="AA75" s="9">
        <v>0</v>
      </c>
      <c r="AB75" s="9">
        <v>111</v>
      </c>
      <c r="AC75" s="9">
        <v>131</v>
      </c>
      <c r="AD75" s="9">
        <v>87</v>
      </c>
      <c r="AE75" s="9">
        <v>114</v>
      </c>
      <c r="AF75" s="9"/>
      <c r="AG75" s="9"/>
      <c r="AH75" s="9"/>
      <c r="AI75" s="9"/>
      <c r="AJ75" s="9"/>
      <c r="AK75" s="9"/>
      <c r="AL75" s="9"/>
      <c r="AM75" s="9"/>
      <c r="AN75" s="9"/>
      <c r="AO75" s="9"/>
      <c r="AQ75" s="2">
        <v>0</v>
      </c>
      <c r="AR75" s="2">
        <v>0</v>
      </c>
      <c r="AS75" s="2">
        <v>85</v>
      </c>
      <c r="AZ75" s="2">
        <v>60</v>
      </c>
      <c r="BA75" s="2">
        <v>112</v>
      </c>
      <c r="BQ75" s="2">
        <v>121</v>
      </c>
      <c r="BR75" s="2">
        <v>138</v>
      </c>
      <c r="BS75" s="2">
        <v>135</v>
      </c>
      <c r="BT75" s="2">
        <v>71</v>
      </c>
      <c r="BZ75" s="2">
        <v>71</v>
      </c>
      <c r="CA75" s="2">
        <v>50</v>
      </c>
      <c r="CB75" s="2">
        <v>70</v>
      </c>
      <c r="CC75" s="2">
        <v>67</v>
      </c>
      <c r="CL75" s="2">
        <v>91</v>
      </c>
      <c r="CM75" s="2">
        <v>124</v>
      </c>
      <c r="CN75" s="2">
        <v>115</v>
      </c>
      <c r="CO75" s="2">
        <v>113</v>
      </c>
      <c r="CP75" s="2">
        <v>59</v>
      </c>
      <c r="CQ75" s="2">
        <v>80</v>
      </c>
      <c r="CR75" s="2">
        <v>112</v>
      </c>
    </row>
    <row r="76" spans="1:96" ht="14.25">
      <c r="A76" s="43">
        <v>72</v>
      </c>
      <c r="B76" s="44" t="s">
        <v>163</v>
      </c>
      <c r="C76" s="44" t="s">
        <v>35</v>
      </c>
      <c r="D76" s="43">
        <v>2</v>
      </c>
      <c r="E76" s="45">
        <f t="shared" si="18"/>
        <v>117.6</v>
      </c>
      <c r="F76" s="46">
        <f t="shared" si="19"/>
        <v>153</v>
      </c>
      <c r="G76" s="46">
        <f t="shared" si="20"/>
        <v>135</v>
      </c>
      <c r="H76" s="46">
        <f t="shared" si="21"/>
        <v>132</v>
      </c>
      <c r="I76" s="46">
        <f t="shared" si="22"/>
        <v>128</v>
      </c>
      <c r="J76" s="46">
        <f>LARGE(AQ76:IV76,1)</f>
        <v>138</v>
      </c>
      <c r="K76" s="46">
        <f>LARGE(AQ76:IV76,2)</f>
        <v>111</v>
      </c>
      <c r="L76" s="46">
        <f>LARGE(AQ76:IV76,3)</f>
        <v>99</v>
      </c>
      <c r="M76" s="46">
        <f>LARGE(AQ76:IV76,4)</f>
        <v>84</v>
      </c>
      <c r="N76" s="46">
        <f t="shared" si="23"/>
        <v>101</v>
      </c>
      <c r="O76" s="46">
        <f t="shared" si="24"/>
        <v>95</v>
      </c>
      <c r="P76" s="45">
        <f>AVERAGE(AB76:AO76,AS76:IV76)</f>
        <v>78.26470588235294</v>
      </c>
      <c r="Q76" s="5">
        <f>COUNTIF(Z76:IV76,"&gt;0")</f>
        <v>34</v>
      </c>
      <c r="R76" s="5">
        <f>MAX(Z76:IV76)</f>
        <v>153</v>
      </c>
      <c r="S76" s="5">
        <f>SMALL(Z76:IV76,5)</f>
        <v>32</v>
      </c>
      <c r="U76" s="5">
        <f t="shared" si="25"/>
        <v>101</v>
      </c>
      <c r="V76" s="5">
        <f t="shared" si="26"/>
        <v>95</v>
      </c>
      <c r="W76" s="5">
        <f>LARGE(AQ76:IV76,5)</f>
        <v>83</v>
      </c>
      <c r="X76" s="5">
        <f>LARGE(AQ76:IV76,6)</f>
        <v>78</v>
      </c>
      <c r="Z76" s="9">
        <v>0</v>
      </c>
      <c r="AA76" s="9">
        <v>0</v>
      </c>
      <c r="AB76" s="9">
        <v>101</v>
      </c>
      <c r="AC76" s="9">
        <v>61</v>
      </c>
      <c r="AD76" s="9">
        <v>52</v>
      </c>
      <c r="AE76" s="9">
        <v>40</v>
      </c>
      <c r="AF76" s="9">
        <v>128</v>
      </c>
      <c r="AG76" s="9">
        <v>132</v>
      </c>
      <c r="AH76" s="9">
        <v>95</v>
      </c>
      <c r="AI76" s="9">
        <v>75</v>
      </c>
      <c r="AJ76" s="9">
        <v>47</v>
      </c>
      <c r="AK76" s="9">
        <v>88</v>
      </c>
      <c r="AL76" s="9">
        <v>135</v>
      </c>
      <c r="AM76" s="9">
        <v>90</v>
      </c>
      <c r="AN76" s="9">
        <v>153</v>
      </c>
      <c r="AO76" s="9">
        <v>83</v>
      </c>
      <c r="AQ76" s="2">
        <v>0</v>
      </c>
      <c r="AR76" s="2">
        <v>0</v>
      </c>
      <c r="AT76" s="2">
        <v>84</v>
      </c>
      <c r="AU76" s="2">
        <v>57</v>
      </c>
      <c r="AZ76" s="2">
        <v>111</v>
      </c>
      <c r="BA76" s="2">
        <v>55</v>
      </c>
      <c r="BN76" s="2">
        <v>51</v>
      </c>
      <c r="BO76" s="2">
        <v>78</v>
      </c>
      <c r="BQ76" s="2">
        <v>68</v>
      </c>
      <c r="BR76" s="2">
        <v>66</v>
      </c>
      <c r="BS76" s="2">
        <v>44</v>
      </c>
      <c r="BT76" s="2">
        <v>35</v>
      </c>
      <c r="BZ76" s="2">
        <v>50</v>
      </c>
      <c r="CA76" s="2">
        <v>32</v>
      </c>
      <c r="CB76" s="2">
        <v>55</v>
      </c>
      <c r="CC76" s="2">
        <v>53</v>
      </c>
      <c r="CD76" s="2">
        <v>99</v>
      </c>
      <c r="CE76" s="2">
        <v>74</v>
      </c>
      <c r="CO76" s="2">
        <v>83</v>
      </c>
      <c r="CP76" s="2">
        <v>75</v>
      </c>
      <c r="CQ76" s="2">
        <v>138</v>
      </c>
      <c r="CR76" s="2">
        <v>73</v>
      </c>
    </row>
    <row r="77" spans="1:96" ht="14.25">
      <c r="A77" s="43">
        <v>73</v>
      </c>
      <c r="B77" s="44" t="s">
        <v>124</v>
      </c>
      <c r="C77" s="44" t="s">
        <v>138</v>
      </c>
      <c r="D77" s="43">
        <v>3</v>
      </c>
      <c r="E77" s="45">
        <f t="shared" si="18"/>
        <v>117.4</v>
      </c>
      <c r="F77" s="46">
        <f t="shared" si="19"/>
        <v>142</v>
      </c>
      <c r="G77" s="46">
        <f t="shared" si="20"/>
        <v>121</v>
      </c>
      <c r="H77" s="46">
        <f t="shared" si="21"/>
        <v>109</v>
      </c>
      <c r="I77" s="46">
        <f t="shared" si="22"/>
        <v>96</v>
      </c>
      <c r="J77" s="46">
        <f>LARGE(AQ77:IV77,1)</f>
        <v>162</v>
      </c>
      <c r="K77" s="46">
        <f>LARGE(AQ77:IV77,2)</f>
        <v>123</v>
      </c>
      <c r="L77" s="46">
        <f>LARGE(AQ77:IV77,3)</f>
        <v>114</v>
      </c>
      <c r="M77" s="46">
        <f>LARGE(AQ77:IV77,4)</f>
        <v>108</v>
      </c>
      <c r="N77" s="46">
        <f t="shared" si="23"/>
        <v>102</v>
      </c>
      <c r="O77" s="46">
        <f t="shared" si="24"/>
        <v>97</v>
      </c>
      <c r="P77" s="45">
        <f>AVERAGE(AB77:AO77,AS77:IV77)</f>
        <v>75.6590909090909</v>
      </c>
      <c r="Q77" s="5">
        <f>COUNTIF(Z77:IV77,"&gt;0")</f>
        <v>44</v>
      </c>
      <c r="R77" s="5">
        <f>MAX(Z77:IV77)</f>
        <v>162</v>
      </c>
      <c r="S77" s="5">
        <f>SMALL(Z77:IV77,5)</f>
        <v>23</v>
      </c>
      <c r="U77" s="5">
        <f t="shared" si="25"/>
        <v>96</v>
      </c>
      <c r="V77" s="5">
        <f t="shared" si="26"/>
        <v>87</v>
      </c>
      <c r="W77" s="5">
        <f>LARGE(AQ77:IV77,5)</f>
        <v>102</v>
      </c>
      <c r="X77" s="5">
        <f>LARGE(AQ77:IV77,6)</f>
        <v>97</v>
      </c>
      <c r="Z77" s="9">
        <v>0</v>
      </c>
      <c r="AA77" s="9">
        <v>0</v>
      </c>
      <c r="AB77" s="9">
        <v>96</v>
      </c>
      <c r="AC77" s="9">
        <v>48</v>
      </c>
      <c r="AD77" s="9">
        <v>71</v>
      </c>
      <c r="AE77" s="9">
        <v>48</v>
      </c>
      <c r="AF77" s="9">
        <v>96</v>
      </c>
      <c r="AG77" s="9">
        <v>87</v>
      </c>
      <c r="AH77" s="9">
        <v>52</v>
      </c>
      <c r="AI77" s="9">
        <v>62</v>
      </c>
      <c r="AJ77" s="9">
        <v>44</v>
      </c>
      <c r="AK77" s="9">
        <v>121</v>
      </c>
      <c r="AL77" s="9">
        <v>109</v>
      </c>
      <c r="AM77" s="9">
        <v>142</v>
      </c>
      <c r="AN77" s="9"/>
      <c r="AO77" s="9"/>
      <c r="AQ77" s="2">
        <v>0</v>
      </c>
      <c r="AR77" s="2">
        <v>0</v>
      </c>
      <c r="AS77" s="2">
        <v>162</v>
      </c>
      <c r="AT77" s="2">
        <v>65</v>
      </c>
      <c r="AU77" s="2">
        <v>95</v>
      </c>
      <c r="AX77" s="2">
        <v>61</v>
      </c>
      <c r="AY77" s="2">
        <v>64</v>
      </c>
      <c r="AZ77" s="2">
        <v>51</v>
      </c>
      <c r="BA77" s="2">
        <v>61</v>
      </c>
      <c r="BB77" s="2">
        <v>41</v>
      </c>
      <c r="BC77" s="2">
        <v>74</v>
      </c>
      <c r="BN77" s="2">
        <v>97</v>
      </c>
      <c r="BO77" s="2">
        <v>47</v>
      </c>
      <c r="BP77" s="2">
        <v>75</v>
      </c>
      <c r="BQ77" s="2">
        <v>102</v>
      </c>
      <c r="BR77" s="2">
        <v>34</v>
      </c>
      <c r="BS77" s="2">
        <v>49</v>
      </c>
      <c r="BT77" s="2">
        <v>70</v>
      </c>
      <c r="BW77" s="2">
        <v>89</v>
      </c>
      <c r="BX77" s="2">
        <v>95</v>
      </c>
      <c r="BY77" s="2">
        <v>114</v>
      </c>
      <c r="BZ77" s="2">
        <v>123</v>
      </c>
      <c r="CA77" s="2">
        <v>93</v>
      </c>
      <c r="CB77" s="2">
        <v>33</v>
      </c>
      <c r="CC77" s="2">
        <v>23</v>
      </c>
      <c r="CD77" s="2">
        <v>34</v>
      </c>
      <c r="CE77" s="2">
        <v>77</v>
      </c>
      <c r="CL77" s="2">
        <v>61</v>
      </c>
      <c r="CM77" s="2">
        <v>82</v>
      </c>
      <c r="CN77" s="2">
        <v>61</v>
      </c>
      <c r="CO77" s="2">
        <v>72</v>
      </c>
      <c r="CP77" s="2">
        <v>62</v>
      </c>
      <c r="CQ77" s="2">
        <v>78</v>
      </c>
      <c r="CR77" s="2">
        <v>108</v>
      </c>
    </row>
    <row r="78" spans="1:98" ht="14.25">
      <c r="A78" s="43">
        <v>74</v>
      </c>
      <c r="B78" s="44" t="s">
        <v>117</v>
      </c>
      <c r="C78" s="44" t="s">
        <v>52</v>
      </c>
      <c r="D78" s="43" t="s">
        <v>168</v>
      </c>
      <c r="E78" s="45">
        <f t="shared" si="18"/>
        <v>116.5</v>
      </c>
      <c r="F78" s="46">
        <f t="shared" si="19"/>
        <v>126</v>
      </c>
      <c r="G78" s="46">
        <f t="shared" si="20"/>
        <v>115</v>
      </c>
      <c r="H78" s="46">
        <f t="shared" si="21"/>
        <v>98</v>
      </c>
      <c r="I78" s="46">
        <f t="shared" si="22"/>
        <v>82</v>
      </c>
      <c r="J78" s="46">
        <f>LARGE(AQ78:IV78,1)</f>
        <v>148</v>
      </c>
      <c r="K78" s="46">
        <f>LARGE(AQ78:IV78,2)</f>
        <v>125</v>
      </c>
      <c r="L78" s="46">
        <f>LARGE(AQ78:IV78,3)</f>
        <v>122</v>
      </c>
      <c r="M78" s="46">
        <f>LARGE(AQ78:IV78,4)</f>
        <v>119</v>
      </c>
      <c r="N78" s="46">
        <f t="shared" si="23"/>
        <v>115</v>
      </c>
      <c r="O78" s="46">
        <f t="shared" si="24"/>
        <v>115</v>
      </c>
      <c r="P78" s="45">
        <f>AVERAGE(AB78:AO78,AS78:IV78)</f>
        <v>87.94117647058823</v>
      </c>
      <c r="Q78" s="5">
        <f>COUNTIF(Z78:IV78,"&gt;0")</f>
        <v>34</v>
      </c>
      <c r="R78" s="5">
        <f>MAX(Z78:IV78)</f>
        <v>148</v>
      </c>
      <c r="S78" s="5">
        <f>SMALL(Z78:IV78,5)</f>
        <v>24</v>
      </c>
      <c r="U78" s="5">
        <f t="shared" si="25"/>
        <v>81</v>
      </c>
      <c r="V78" s="5">
        <f t="shared" si="26"/>
        <v>24</v>
      </c>
      <c r="W78" s="5">
        <f>LARGE(AQ78:IV78,5)</f>
        <v>115</v>
      </c>
      <c r="X78" s="5">
        <f>LARGE(AQ78:IV78,6)</f>
        <v>115</v>
      </c>
      <c r="Z78" s="9">
        <v>0</v>
      </c>
      <c r="AA78" s="9">
        <v>0</v>
      </c>
      <c r="AB78" s="9">
        <v>126</v>
      </c>
      <c r="AC78" s="9">
        <v>98</v>
      </c>
      <c r="AD78" s="9">
        <v>24</v>
      </c>
      <c r="AE78" s="9">
        <v>82</v>
      </c>
      <c r="AF78" s="9">
        <v>115</v>
      </c>
      <c r="AG78" s="9">
        <v>81</v>
      </c>
      <c r="AH78" s="9"/>
      <c r="AI78" s="9"/>
      <c r="AJ78" s="9"/>
      <c r="AK78" s="9"/>
      <c r="AL78" s="9"/>
      <c r="AM78" s="9"/>
      <c r="AN78" s="9"/>
      <c r="AO78" s="9"/>
      <c r="AQ78" s="2">
        <v>0</v>
      </c>
      <c r="AR78" s="2">
        <v>0</v>
      </c>
      <c r="AT78" s="2">
        <v>122</v>
      </c>
      <c r="AU78" s="2">
        <v>103</v>
      </c>
      <c r="AV78" s="2">
        <v>103</v>
      </c>
      <c r="AW78" s="2">
        <v>119</v>
      </c>
      <c r="BD78" s="2">
        <v>48</v>
      </c>
      <c r="BE78" s="2">
        <v>78</v>
      </c>
      <c r="BF78" s="2">
        <v>92</v>
      </c>
      <c r="BG78" s="2">
        <v>102</v>
      </c>
      <c r="BN78" s="2">
        <v>88</v>
      </c>
      <c r="BO78" s="2">
        <v>60</v>
      </c>
      <c r="BQ78" s="2">
        <v>104</v>
      </c>
      <c r="BR78" s="2">
        <v>74</v>
      </c>
      <c r="BS78" s="2">
        <v>89</v>
      </c>
      <c r="BT78" s="2">
        <v>115</v>
      </c>
      <c r="CD78" s="2">
        <v>52</v>
      </c>
      <c r="CE78" s="2">
        <v>57</v>
      </c>
      <c r="CF78" s="2">
        <v>75</v>
      </c>
      <c r="CG78" s="2">
        <v>148</v>
      </c>
      <c r="CH78" s="2">
        <v>95</v>
      </c>
      <c r="CI78" s="2">
        <v>125</v>
      </c>
      <c r="CJ78" s="2">
        <v>84</v>
      </c>
      <c r="CK78" s="2">
        <v>41</v>
      </c>
      <c r="CO78" s="2">
        <v>63</v>
      </c>
      <c r="CP78" s="2">
        <v>101</v>
      </c>
      <c r="CQ78" s="2">
        <v>67</v>
      </c>
      <c r="CR78" s="2">
        <v>77</v>
      </c>
      <c r="CS78" s="2">
        <v>67</v>
      </c>
      <c r="CT78" s="2">
        <v>115</v>
      </c>
    </row>
    <row r="79" spans="1:102" ht="14.25">
      <c r="A79" s="43">
        <v>75</v>
      </c>
      <c r="B79" s="44" t="s">
        <v>166</v>
      </c>
      <c r="C79" s="44" t="s">
        <v>136</v>
      </c>
      <c r="D79" s="43">
        <v>2</v>
      </c>
      <c r="E79" s="45">
        <f t="shared" si="18"/>
        <v>116.5</v>
      </c>
      <c r="F79" s="46">
        <f t="shared" si="19"/>
        <v>112</v>
      </c>
      <c r="G79" s="46">
        <f t="shared" si="20"/>
        <v>102</v>
      </c>
      <c r="H79" s="46">
        <f t="shared" si="21"/>
        <v>96</v>
      </c>
      <c r="I79" s="46">
        <f t="shared" si="22"/>
        <v>95</v>
      </c>
      <c r="J79" s="46">
        <f>LARGE(AQ79:IV79,1)</f>
        <v>183</v>
      </c>
      <c r="K79" s="46">
        <f>LARGE(AQ79:IV79,2)</f>
        <v>126</v>
      </c>
      <c r="L79" s="46">
        <f>LARGE(AQ79:IV79,3)</f>
        <v>119</v>
      </c>
      <c r="M79" s="46">
        <f>LARGE(AQ79:IV79,4)</f>
        <v>118</v>
      </c>
      <c r="N79" s="46">
        <f t="shared" si="23"/>
        <v>109</v>
      </c>
      <c r="O79" s="46">
        <f t="shared" si="24"/>
        <v>105</v>
      </c>
      <c r="P79" s="45">
        <f>AVERAGE(AB79:AO79,AS79:IV79)</f>
        <v>87.21052631578948</v>
      </c>
      <c r="Q79" s="5">
        <f>COUNTIF(Z79:IV79,"&gt;0")</f>
        <v>38</v>
      </c>
      <c r="R79" s="5">
        <f>MAX(Z79:IV79)</f>
        <v>183</v>
      </c>
      <c r="S79" s="5">
        <f>SMALL(Z79:IV79,5)</f>
        <v>51</v>
      </c>
      <c r="U79" s="5">
        <f t="shared" si="25"/>
        <v>84</v>
      </c>
      <c r="V79" s="5">
        <f t="shared" si="26"/>
        <v>76</v>
      </c>
      <c r="W79" s="5">
        <f>LARGE(AQ79:IV79,5)</f>
        <v>109</v>
      </c>
      <c r="X79" s="5">
        <f>LARGE(AQ79:IV79,6)</f>
        <v>105</v>
      </c>
      <c r="Z79" s="9">
        <v>0</v>
      </c>
      <c r="AA79" s="9">
        <v>0</v>
      </c>
      <c r="AB79" s="9">
        <v>65</v>
      </c>
      <c r="AC79" s="9">
        <v>95</v>
      </c>
      <c r="AD79" s="9">
        <v>58</v>
      </c>
      <c r="AE79" s="9">
        <v>54</v>
      </c>
      <c r="AF79" s="9">
        <v>61</v>
      </c>
      <c r="AG79" s="9">
        <v>57</v>
      </c>
      <c r="AH79" s="9">
        <v>102</v>
      </c>
      <c r="AI79" s="9">
        <v>68</v>
      </c>
      <c r="AJ79" s="9">
        <v>84</v>
      </c>
      <c r="AK79" s="9">
        <v>76</v>
      </c>
      <c r="AL79" s="9">
        <v>96</v>
      </c>
      <c r="AM79" s="9">
        <v>112</v>
      </c>
      <c r="AN79" s="9"/>
      <c r="AO79" s="9"/>
      <c r="AQ79" s="2">
        <v>0</v>
      </c>
      <c r="AR79" s="2">
        <v>0</v>
      </c>
      <c r="AT79" s="2">
        <v>81</v>
      </c>
      <c r="AU79" s="2">
        <v>58</v>
      </c>
      <c r="AX79" s="2">
        <v>126</v>
      </c>
      <c r="AY79" s="2">
        <v>94</v>
      </c>
      <c r="AZ79" s="2">
        <v>109</v>
      </c>
      <c r="BA79" s="2">
        <v>105</v>
      </c>
      <c r="BB79" s="2">
        <v>81</v>
      </c>
      <c r="BC79" s="2">
        <v>89</v>
      </c>
      <c r="BH79" s="2">
        <v>94</v>
      </c>
      <c r="BI79" s="2">
        <v>119</v>
      </c>
      <c r="BJ79" s="2">
        <v>96</v>
      </c>
      <c r="BK79" s="2">
        <v>88</v>
      </c>
      <c r="BN79" s="2">
        <v>90</v>
      </c>
      <c r="BO79" s="2">
        <v>61</v>
      </c>
      <c r="BQ79" s="2">
        <v>85</v>
      </c>
      <c r="BR79" s="2">
        <v>183</v>
      </c>
      <c r="CD79" s="2">
        <v>51</v>
      </c>
      <c r="CE79" s="2">
        <v>70</v>
      </c>
      <c r="CF79" s="2">
        <v>64</v>
      </c>
      <c r="CG79" s="2">
        <v>81</v>
      </c>
      <c r="CH79" s="2">
        <v>88</v>
      </c>
      <c r="CI79" s="2">
        <v>89</v>
      </c>
      <c r="CU79" s="2">
        <v>92</v>
      </c>
      <c r="CV79" s="2">
        <v>118</v>
      </c>
      <c r="CW79" s="2">
        <v>101</v>
      </c>
      <c r="CX79" s="2">
        <v>73</v>
      </c>
    </row>
    <row r="80" spans="1:100" ht="14.25">
      <c r="A80" s="43">
        <v>76</v>
      </c>
      <c r="B80" s="44" t="s">
        <v>192</v>
      </c>
      <c r="C80" s="44" t="s">
        <v>141</v>
      </c>
      <c r="D80" s="43">
        <v>1</v>
      </c>
      <c r="E80" s="45">
        <f t="shared" si="18"/>
        <v>116</v>
      </c>
      <c r="F80" s="46">
        <f t="shared" si="19"/>
        <v>107</v>
      </c>
      <c r="G80" s="46">
        <f t="shared" si="20"/>
        <v>83</v>
      </c>
      <c r="H80" s="46">
        <f t="shared" si="21"/>
        <v>72</v>
      </c>
      <c r="I80" s="46">
        <f t="shared" si="22"/>
        <v>53</v>
      </c>
      <c r="J80" s="46">
        <f>LARGE(AQ80:IV80,1)</f>
        <v>204</v>
      </c>
      <c r="K80" s="46">
        <f>LARGE(AQ80:IV80,2)</f>
        <v>149</v>
      </c>
      <c r="L80" s="46">
        <f>LARGE(AQ80:IV80,3)</f>
        <v>140</v>
      </c>
      <c r="M80" s="46">
        <f>LARGE(AQ80:IV80,4)</f>
        <v>119</v>
      </c>
      <c r="N80" s="46">
        <f t="shared" si="23"/>
        <v>118</v>
      </c>
      <c r="O80" s="46">
        <f t="shared" si="24"/>
        <v>115</v>
      </c>
      <c r="P80" s="45">
        <f>AVERAGE(AB80:AO80,AS80:IV80)</f>
        <v>95.2</v>
      </c>
      <c r="Q80" s="5">
        <f>COUNTIF(Z80:IV80,"&gt;0")</f>
        <v>30</v>
      </c>
      <c r="R80" s="5">
        <f>MAX(Z80:IV80)</f>
        <v>204</v>
      </c>
      <c r="S80" s="5">
        <f>SMALL(Z80:IV80,5)</f>
        <v>41</v>
      </c>
      <c r="U80" s="5">
        <f t="shared" si="25"/>
        <v>0</v>
      </c>
      <c r="V80" s="5">
        <f t="shared" si="26"/>
        <v>0</v>
      </c>
      <c r="W80" s="5">
        <f>LARGE(AQ80:IV80,5)</f>
        <v>118</v>
      </c>
      <c r="X80" s="5">
        <f>LARGE(AQ80:IV80,6)</f>
        <v>115</v>
      </c>
      <c r="Z80" s="9">
        <v>0</v>
      </c>
      <c r="AA80" s="9">
        <v>0</v>
      </c>
      <c r="AB80" s="9">
        <v>72</v>
      </c>
      <c r="AC80" s="9">
        <v>107</v>
      </c>
      <c r="AD80" s="9">
        <v>53</v>
      </c>
      <c r="AE80" s="9">
        <v>83</v>
      </c>
      <c r="AF80" s="9"/>
      <c r="AG80" s="9"/>
      <c r="AH80" s="9"/>
      <c r="AI80" s="9"/>
      <c r="AJ80" s="9"/>
      <c r="AK80" s="9"/>
      <c r="AL80" s="9"/>
      <c r="AM80" s="9"/>
      <c r="AN80" s="9"/>
      <c r="AO80" s="9"/>
      <c r="AQ80" s="2">
        <v>0</v>
      </c>
      <c r="AR80" s="2">
        <v>0</v>
      </c>
      <c r="AV80" s="2">
        <v>98</v>
      </c>
      <c r="AW80" s="2">
        <v>93</v>
      </c>
      <c r="AZ80" s="2">
        <v>93</v>
      </c>
      <c r="BA80" s="2">
        <v>102</v>
      </c>
      <c r="BB80" s="2">
        <v>62</v>
      </c>
      <c r="BC80" s="2">
        <v>77</v>
      </c>
      <c r="BD80" s="2">
        <v>41</v>
      </c>
      <c r="BE80" s="2">
        <v>113</v>
      </c>
      <c r="BH80" s="2">
        <v>89</v>
      </c>
      <c r="BI80" s="2">
        <v>46</v>
      </c>
      <c r="BP80" s="2">
        <v>119</v>
      </c>
      <c r="BQ80" s="2">
        <v>204</v>
      </c>
      <c r="BR80" s="2">
        <v>100</v>
      </c>
      <c r="BU80" s="2">
        <v>105</v>
      </c>
      <c r="BV80" s="2">
        <v>118</v>
      </c>
      <c r="BW80" s="2">
        <v>87</v>
      </c>
      <c r="BX80" s="2">
        <v>140</v>
      </c>
      <c r="BY80" s="2">
        <v>113</v>
      </c>
      <c r="BZ80" s="2">
        <v>62</v>
      </c>
      <c r="CA80" s="2">
        <v>98</v>
      </c>
      <c r="CF80" s="2">
        <v>77</v>
      </c>
      <c r="CG80" s="2">
        <v>149</v>
      </c>
      <c r="CJ80" s="2">
        <v>83</v>
      </c>
      <c r="CK80" s="2">
        <v>115</v>
      </c>
      <c r="CU80" s="2">
        <v>63</v>
      </c>
      <c r="CV80" s="2">
        <v>94</v>
      </c>
    </row>
    <row r="81" spans="1:98" ht="14.25">
      <c r="A81" s="43">
        <v>77</v>
      </c>
      <c r="B81" s="44" t="s">
        <v>125</v>
      </c>
      <c r="C81" s="44" t="s">
        <v>58</v>
      </c>
      <c r="D81" s="43">
        <v>3</v>
      </c>
      <c r="E81" s="45">
        <f t="shared" si="18"/>
        <v>115.7</v>
      </c>
      <c r="F81" s="46">
        <f t="shared" si="19"/>
        <v>136</v>
      </c>
      <c r="G81" s="46">
        <f t="shared" si="20"/>
        <v>131</v>
      </c>
      <c r="H81" s="46">
        <f t="shared" si="21"/>
        <v>125</v>
      </c>
      <c r="I81" s="46">
        <f t="shared" si="22"/>
        <v>116</v>
      </c>
      <c r="J81" s="46">
        <f>LARGE(AQ81:IV81,1)</f>
        <v>125</v>
      </c>
      <c r="K81" s="46">
        <f>LARGE(AQ81:IV81,2)</f>
        <v>115</v>
      </c>
      <c r="L81" s="46">
        <f>LARGE(AQ81:IV81,3)</f>
        <v>110</v>
      </c>
      <c r="M81" s="46">
        <f>LARGE(AQ81:IV81,4)</f>
        <v>103</v>
      </c>
      <c r="N81" s="46">
        <f t="shared" si="23"/>
        <v>99</v>
      </c>
      <c r="O81" s="46">
        <f t="shared" si="24"/>
        <v>97</v>
      </c>
      <c r="P81" s="45">
        <f>AVERAGE(AB81:AO81,AS81:IV81)</f>
        <v>93.07692307692308</v>
      </c>
      <c r="Q81" s="5">
        <f>COUNTIF(Z81:IV81,"&gt;0")</f>
        <v>26</v>
      </c>
      <c r="R81" s="5">
        <f>MAX(Z81:IV81)</f>
        <v>136</v>
      </c>
      <c r="S81" s="5">
        <f>SMALL(Z81:IV81,5)</f>
        <v>50</v>
      </c>
      <c r="U81" s="5">
        <f t="shared" si="25"/>
        <v>95</v>
      </c>
      <c r="V81" s="5">
        <f t="shared" si="26"/>
        <v>78</v>
      </c>
      <c r="W81" s="5">
        <f>LARGE(AQ81:IV81,5)</f>
        <v>99</v>
      </c>
      <c r="X81" s="5">
        <f>LARGE(AQ81:IV81,6)</f>
        <v>97</v>
      </c>
      <c r="Z81" s="9">
        <v>0</v>
      </c>
      <c r="AA81" s="9">
        <v>0</v>
      </c>
      <c r="AB81" s="9">
        <v>136</v>
      </c>
      <c r="AC81" s="9">
        <v>95</v>
      </c>
      <c r="AD81" s="9">
        <v>116</v>
      </c>
      <c r="AE81" s="9">
        <v>131</v>
      </c>
      <c r="AF81" s="9">
        <v>78</v>
      </c>
      <c r="AG81" s="9">
        <v>125</v>
      </c>
      <c r="AH81" s="9">
        <v>75</v>
      </c>
      <c r="AI81" s="9">
        <v>78</v>
      </c>
      <c r="AJ81" s="9"/>
      <c r="AK81" s="9"/>
      <c r="AL81" s="9"/>
      <c r="AM81" s="9"/>
      <c r="AN81" s="9"/>
      <c r="AO81" s="9"/>
      <c r="AQ81" s="2">
        <v>0</v>
      </c>
      <c r="AR81" s="2">
        <v>0</v>
      </c>
      <c r="AS81" s="2">
        <v>95</v>
      </c>
      <c r="AV81" s="2">
        <v>99</v>
      </c>
      <c r="AW81" s="2">
        <v>85</v>
      </c>
      <c r="BN81" s="2">
        <v>95</v>
      </c>
      <c r="BO81" s="2">
        <v>86</v>
      </c>
      <c r="CD81" s="2">
        <v>125</v>
      </c>
      <c r="CE81" s="2">
        <v>65</v>
      </c>
      <c r="CF81" s="2">
        <v>78</v>
      </c>
      <c r="CG81" s="2">
        <v>68</v>
      </c>
      <c r="CH81" s="2">
        <v>115</v>
      </c>
      <c r="CI81" s="2">
        <v>65</v>
      </c>
      <c r="CJ81" s="2">
        <v>85</v>
      </c>
      <c r="CO81" s="2">
        <v>97</v>
      </c>
      <c r="CP81" s="2">
        <v>50</v>
      </c>
      <c r="CQ81" s="2">
        <v>103</v>
      </c>
      <c r="CR81" s="2">
        <v>110</v>
      </c>
      <c r="CS81" s="2">
        <v>84</v>
      </c>
      <c r="CT81" s="2">
        <v>81</v>
      </c>
    </row>
    <row r="82" spans="1:98" ht="14.25">
      <c r="A82" s="43">
        <v>78</v>
      </c>
      <c r="B82" s="44" t="s">
        <v>45</v>
      </c>
      <c r="C82" s="44" t="s">
        <v>139</v>
      </c>
      <c r="D82" s="43">
        <v>3</v>
      </c>
      <c r="E82" s="45">
        <f t="shared" si="18"/>
        <v>115.5</v>
      </c>
      <c r="F82" s="46">
        <f t="shared" si="19"/>
        <v>118</v>
      </c>
      <c r="G82" s="46">
        <f t="shared" si="20"/>
        <v>108</v>
      </c>
      <c r="H82" s="46">
        <f t="shared" si="21"/>
        <v>88</v>
      </c>
      <c r="I82" s="46">
        <f t="shared" si="22"/>
        <v>88</v>
      </c>
      <c r="J82" s="46">
        <f>LARGE(AQ82:IV82,1)</f>
        <v>137</v>
      </c>
      <c r="K82" s="46">
        <f>LARGE(AQ82:IV82,2)</f>
        <v>125</v>
      </c>
      <c r="L82" s="46">
        <f>LARGE(AQ82:IV82,3)</f>
        <v>125</v>
      </c>
      <c r="M82" s="46">
        <f>LARGE(AQ82:IV82,4)</f>
        <v>124</v>
      </c>
      <c r="N82" s="46">
        <f t="shared" si="23"/>
        <v>121</v>
      </c>
      <c r="O82" s="46">
        <f t="shared" si="24"/>
        <v>121</v>
      </c>
      <c r="P82" s="45">
        <f>AVERAGE(AB82:AO82,AS82:IV82)</f>
        <v>90.52777777777777</v>
      </c>
      <c r="Q82" s="5">
        <f>COUNTIF(Z82:IV82,"&gt;0")</f>
        <v>36</v>
      </c>
      <c r="R82" s="5">
        <f>MAX(Z82:IV82)</f>
        <v>137</v>
      </c>
      <c r="S82" s="5">
        <f>SMALL(Z82:IV82,5)</f>
        <v>36</v>
      </c>
      <c r="U82" s="5">
        <f t="shared" si="25"/>
        <v>85</v>
      </c>
      <c r="V82" s="5">
        <f t="shared" si="26"/>
        <v>78</v>
      </c>
      <c r="W82" s="5">
        <f>LARGE(AQ82:IV82,5)</f>
        <v>121</v>
      </c>
      <c r="X82" s="5">
        <f>LARGE(AQ82:IV82,6)</f>
        <v>121</v>
      </c>
      <c r="Z82" s="9">
        <v>0</v>
      </c>
      <c r="AA82" s="9">
        <v>0</v>
      </c>
      <c r="AB82" s="9">
        <v>118</v>
      </c>
      <c r="AC82" s="9">
        <v>64</v>
      </c>
      <c r="AD82" s="9">
        <v>88</v>
      </c>
      <c r="AE82" s="9">
        <v>88</v>
      </c>
      <c r="AF82" s="9">
        <v>65</v>
      </c>
      <c r="AG82" s="9">
        <v>78</v>
      </c>
      <c r="AH82" s="9">
        <v>108</v>
      </c>
      <c r="AI82" s="9">
        <v>85</v>
      </c>
      <c r="AJ82" s="9"/>
      <c r="AK82" s="9"/>
      <c r="AL82" s="9"/>
      <c r="AM82" s="9"/>
      <c r="AN82" s="9"/>
      <c r="AO82" s="9"/>
      <c r="AQ82" s="2">
        <v>0</v>
      </c>
      <c r="AR82" s="2">
        <v>0</v>
      </c>
      <c r="AV82" s="2">
        <v>96</v>
      </c>
      <c r="AW82" s="2">
        <v>121</v>
      </c>
      <c r="BD82" s="2">
        <v>85</v>
      </c>
      <c r="BE82" s="2">
        <v>125</v>
      </c>
      <c r="BF82" s="2">
        <v>86</v>
      </c>
      <c r="BG82" s="2">
        <v>121</v>
      </c>
      <c r="BH82" s="2">
        <v>77</v>
      </c>
      <c r="BI82" s="2">
        <v>71</v>
      </c>
      <c r="BJ82" s="2">
        <v>77</v>
      </c>
      <c r="BK82" s="2">
        <v>48</v>
      </c>
      <c r="BL82" s="2">
        <v>124</v>
      </c>
      <c r="BM82" s="2">
        <v>117</v>
      </c>
      <c r="BQ82" s="2">
        <v>91</v>
      </c>
      <c r="BR82" s="2">
        <v>84</v>
      </c>
      <c r="BS82" s="2">
        <v>125</v>
      </c>
      <c r="BT82" s="2">
        <v>77</v>
      </c>
      <c r="CF82" s="2">
        <v>88</v>
      </c>
      <c r="CG82" s="2">
        <v>107</v>
      </c>
      <c r="CH82" s="2">
        <v>84</v>
      </c>
      <c r="CI82" s="2">
        <v>82</v>
      </c>
      <c r="CJ82" s="2">
        <v>68</v>
      </c>
      <c r="CK82" s="2">
        <v>94</v>
      </c>
      <c r="CO82" s="2">
        <v>36</v>
      </c>
      <c r="CP82" s="2">
        <v>137</v>
      </c>
      <c r="CQ82" s="2">
        <v>97</v>
      </c>
      <c r="CR82" s="2">
        <v>68</v>
      </c>
      <c r="CS82" s="2">
        <v>91</v>
      </c>
      <c r="CT82" s="2">
        <v>88</v>
      </c>
    </row>
    <row r="83" spans="1:90" ht="14.25">
      <c r="A83" s="43">
        <v>79</v>
      </c>
      <c r="B83" s="44" t="s">
        <v>153</v>
      </c>
      <c r="C83" s="44" t="s">
        <v>54</v>
      </c>
      <c r="D83" s="43">
        <v>3</v>
      </c>
      <c r="E83" s="45">
        <f t="shared" si="18"/>
        <v>112.4</v>
      </c>
      <c r="F83" s="46">
        <f t="shared" si="19"/>
        <v>145</v>
      </c>
      <c r="G83" s="46">
        <f t="shared" si="20"/>
        <v>131</v>
      </c>
      <c r="H83" s="46">
        <f t="shared" si="21"/>
        <v>104</v>
      </c>
      <c r="I83" s="46">
        <f t="shared" si="22"/>
        <v>57</v>
      </c>
      <c r="J83" s="46">
        <f>LARGE(AQ83:IV83,1)</f>
        <v>155</v>
      </c>
      <c r="K83" s="46">
        <f>LARGE(AQ83:IV83,2)</f>
        <v>126</v>
      </c>
      <c r="L83" s="46">
        <f>LARGE(AQ83:IV83,3)</f>
        <v>111</v>
      </c>
      <c r="M83" s="46">
        <f>LARGE(AQ83:IV83,4)</f>
        <v>100</v>
      </c>
      <c r="N83" s="46">
        <f t="shared" si="23"/>
        <v>98</v>
      </c>
      <c r="O83" s="46">
        <f t="shared" si="24"/>
        <v>97</v>
      </c>
      <c r="P83" s="45">
        <f>AVERAGE(AB83:AO83,AS83:IV83)</f>
        <v>96.75</v>
      </c>
      <c r="Q83" s="5">
        <f>COUNTIF(Z83:IV83,"&gt;0")</f>
        <v>16</v>
      </c>
      <c r="R83" s="5">
        <f>MAX(Z83:IV83)</f>
        <v>155</v>
      </c>
      <c r="S83" s="5">
        <f>SMALL(Z83:IV83,5)</f>
        <v>37</v>
      </c>
      <c r="U83" s="5">
        <f t="shared" si="25"/>
        <v>0</v>
      </c>
      <c r="V83" s="5">
        <f t="shared" si="26"/>
        <v>0</v>
      </c>
      <c r="W83" s="5">
        <f>LARGE(AQ83:IV83,5)</f>
        <v>98</v>
      </c>
      <c r="X83" s="5">
        <f>LARGE(AQ83:IV83,6)</f>
        <v>97</v>
      </c>
      <c r="Z83" s="9">
        <v>0</v>
      </c>
      <c r="AA83" s="9">
        <v>0</v>
      </c>
      <c r="AB83" s="9">
        <v>131</v>
      </c>
      <c r="AC83" s="9">
        <v>145</v>
      </c>
      <c r="AD83" s="9">
        <v>104</v>
      </c>
      <c r="AE83" s="9">
        <v>57</v>
      </c>
      <c r="AF83" s="9"/>
      <c r="AG83" s="9"/>
      <c r="AH83" s="9"/>
      <c r="AI83" s="9"/>
      <c r="AJ83" s="9"/>
      <c r="AK83" s="9"/>
      <c r="AL83" s="9"/>
      <c r="AM83" s="9"/>
      <c r="AN83" s="9"/>
      <c r="AO83" s="9"/>
      <c r="AQ83" s="2">
        <v>0</v>
      </c>
      <c r="AR83" s="2">
        <v>0</v>
      </c>
      <c r="AS83" s="2">
        <v>155</v>
      </c>
      <c r="AZ83" s="2">
        <v>111</v>
      </c>
      <c r="BA83" s="2">
        <v>126</v>
      </c>
      <c r="BQ83" s="2">
        <v>77</v>
      </c>
      <c r="BR83" s="2">
        <v>72</v>
      </c>
      <c r="BS83" s="2">
        <v>77</v>
      </c>
      <c r="BT83" s="2">
        <v>97</v>
      </c>
      <c r="BZ83" s="2">
        <v>70</v>
      </c>
      <c r="CA83" s="2">
        <v>37</v>
      </c>
      <c r="CB83" s="2">
        <v>100</v>
      </c>
      <c r="CC83" s="2">
        <v>91</v>
      </c>
      <c r="CL83" s="2">
        <v>98</v>
      </c>
    </row>
    <row r="84" spans="1:83" ht="14.25">
      <c r="A84" s="43">
        <v>80</v>
      </c>
      <c r="B84" s="44" t="s">
        <v>154</v>
      </c>
      <c r="C84" s="44" t="s">
        <v>40</v>
      </c>
      <c r="D84" s="43">
        <v>2</v>
      </c>
      <c r="E84" s="45">
        <f t="shared" si="18"/>
        <v>111.9</v>
      </c>
      <c r="F84" s="46">
        <f t="shared" si="19"/>
        <v>128</v>
      </c>
      <c r="G84" s="46">
        <f t="shared" si="20"/>
        <v>122</v>
      </c>
      <c r="H84" s="46">
        <f t="shared" si="21"/>
        <v>112</v>
      </c>
      <c r="I84" s="46">
        <f t="shared" si="22"/>
        <v>105</v>
      </c>
      <c r="J84" s="46">
        <f>LARGE(AQ84:IV84,1)</f>
        <v>150</v>
      </c>
      <c r="K84" s="46">
        <f>LARGE(AQ84:IV84,2)</f>
        <v>131</v>
      </c>
      <c r="L84" s="46">
        <f>LARGE(AQ84:IV84,3)</f>
        <v>91</v>
      </c>
      <c r="M84" s="46">
        <f>LARGE(AQ84:IV84,4)</f>
        <v>87</v>
      </c>
      <c r="N84" s="46">
        <f t="shared" si="23"/>
        <v>97</v>
      </c>
      <c r="O84" s="46">
        <f t="shared" si="24"/>
        <v>96</v>
      </c>
      <c r="P84" s="45">
        <f>AVERAGE(AB84:AO84,AS84:IV84)</f>
        <v>97.25</v>
      </c>
      <c r="Q84" s="5">
        <f>COUNTIF(Z84:IV84,"&gt;0")</f>
        <v>16</v>
      </c>
      <c r="R84" s="5">
        <f>MAX(Z84:IV84)</f>
        <v>150</v>
      </c>
      <c r="S84" s="5">
        <f>SMALL(Z84:IV84,5)</f>
        <v>58</v>
      </c>
      <c r="U84" s="5">
        <f t="shared" si="25"/>
        <v>97</v>
      </c>
      <c r="V84" s="5">
        <f t="shared" si="26"/>
        <v>96</v>
      </c>
      <c r="W84" s="5">
        <f>LARGE(AQ84:IV84,5)</f>
        <v>84</v>
      </c>
      <c r="X84" s="5">
        <f>LARGE(AQ84:IV84,6)</f>
        <v>76</v>
      </c>
      <c r="Z84" s="9">
        <v>0</v>
      </c>
      <c r="AA84" s="9">
        <v>0</v>
      </c>
      <c r="AB84" s="9">
        <v>96</v>
      </c>
      <c r="AC84" s="9">
        <v>58</v>
      </c>
      <c r="AD84" s="9">
        <v>79</v>
      </c>
      <c r="AE84" s="9">
        <v>122</v>
      </c>
      <c r="AF84" s="9">
        <v>128</v>
      </c>
      <c r="AG84" s="9">
        <v>97</v>
      </c>
      <c r="AH84" s="9">
        <v>112</v>
      </c>
      <c r="AI84" s="9">
        <v>105</v>
      </c>
      <c r="AJ84" s="9"/>
      <c r="AK84" s="9"/>
      <c r="AL84" s="9"/>
      <c r="AM84" s="9"/>
      <c r="AN84" s="9"/>
      <c r="AO84" s="9"/>
      <c r="AQ84" s="2">
        <v>0</v>
      </c>
      <c r="AR84" s="2">
        <v>0</v>
      </c>
      <c r="AT84" s="2">
        <v>73</v>
      </c>
      <c r="AU84" s="2">
        <v>131</v>
      </c>
      <c r="BD84" s="2">
        <v>84</v>
      </c>
      <c r="BE84" s="2">
        <v>150</v>
      </c>
      <c r="BF84" s="2">
        <v>76</v>
      </c>
      <c r="BG84" s="2">
        <v>87</v>
      </c>
      <c r="CD84" s="2">
        <v>91</v>
      </c>
      <c r="CE84" s="2">
        <v>67</v>
      </c>
    </row>
    <row r="85" spans="1:92" ht="14.25">
      <c r="A85" s="43">
        <v>81</v>
      </c>
      <c r="B85" s="44" t="s">
        <v>134</v>
      </c>
      <c r="C85" s="44" t="s">
        <v>138</v>
      </c>
      <c r="D85" s="43">
        <v>3</v>
      </c>
      <c r="E85" s="45">
        <f t="shared" si="18"/>
        <v>111.5</v>
      </c>
      <c r="F85" s="46">
        <f t="shared" si="19"/>
        <v>193</v>
      </c>
      <c r="G85" s="46">
        <f t="shared" si="20"/>
        <v>110</v>
      </c>
      <c r="H85" s="46">
        <f t="shared" si="21"/>
        <v>102</v>
      </c>
      <c r="I85" s="46">
        <f t="shared" si="22"/>
        <v>97</v>
      </c>
      <c r="J85" s="46">
        <f>LARGE(AQ85:IV85,1)</f>
        <v>124</v>
      </c>
      <c r="K85" s="46">
        <f>LARGE(AQ85:IV85,2)</f>
        <v>108</v>
      </c>
      <c r="L85" s="46">
        <f>LARGE(AQ85:IV85,3)</f>
        <v>104</v>
      </c>
      <c r="M85" s="46">
        <f>LARGE(AQ85:IV85,4)</f>
        <v>97</v>
      </c>
      <c r="N85" s="46">
        <f t="shared" si="23"/>
        <v>91</v>
      </c>
      <c r="O85" s="46">
        <f t="shared" si="24"/>
        <v>89</v>
      </c>
      <c r="P85" s="45">
        <f>AVERAGE(AB85:AO85,AS85:IV85)</f>
        <v>74.1842105263158</v>
      </c>
      <c r="Q85" s="5">
        <f>COUNTIF(Z85:IV85,"&gt;0")</f>
        <v>38</v>
      </c>
      <c r="R85" s="5">
        <f>MAX(Z85:IV85)</f>
        <v>193</v>
      </c>
      <c r="S85" s="5">
        <f>SMALL(Z85:IV85,5)</f>
        <v>27</v>
      </c>
      <c r="U85" s="5">
        <f t="shared" si="25"/>
        <v>89</v>
      </c>
      <c r="V85" s="5">
        <f t="shared" si="26"/>
        <v>88</v>
      </c>
      <c r="W85" s="5">
        <f>LARGE(AQ85:IV85,5)</f>
        <v>91</v>
      </c>
      <c r="X85" s="5">
        <f>LARGE(AQ85:IV85,6)</f>
        <v>84</v>
      </c>
      <c r="Z85" s="9">
        <v>0</v>
      </c>
      <c r="AA85" s="9">
        <v>0</v>
      </c>
      <c r="AB85" s="9">
        <v>97</v>
      </c>
      <c r="AC85" s="9">
        <v>73</v>
      </c>
      <c r="AD85" s="9">
        <v>89</v>
      </c>
      <c r="AE85" s="9">
        <v>51</v>
      </c>
      <c r="AF85" s="9">
        <v>102</v>
      </c>
      <c r="AG85" s="9">
        <v>110</v>
      </c>
      <c r="AH85" s="9">
        <v>88</v>
      </c>
      <c r="AI85" s="9">
        <v>66</v>
      </c>
      <c r="AJ85" s="9">
        <v>74</v>
      </c>
      <c r="AK85" s="9">
        <v>27</v>
      </c>
      <c r="AL85" s="9">
        <v>193</v>
      </c>
      <c r="AM85" s="9">
        <v>70</v>
      </c>
      <c r="AN85" s="9"/>
      <c r="AO85" s="9"/>
      <c r="AQ85" s="2">
        <v>0</v>
      </c>
      <c r="AR85" s="2">
        <v>0</v>
      </c>
      <c r="AS85" s="2">
        <v>71</v>
      </c>
      <c r="AT85" s="2">
        <v>68</v>
      </c>
      <c r="AU85" s="2">
        <v>58</v>
      </c>
      <c r="AX85" s="2">
        <v>58</v>
      </c>
      <c r="AY85" s="2">
        <v>124</v>
      </c>
      <c r="AZ85" s="2">
        <v>60</v>
      </c>
      <c r="BA85" s="2">
        <v>31</v>
      </c>
      <c r="BN85" s="2">
        <v>62</v>
      </c>
      <c r="BO85" s="2">
        <v>104</v>
      </c>
      <c r="BP85" s="2">
        <v>84</v>
      </c>
      <c r="BQ85" s="2">
        <v>80</v>
      </c>
      <c r="BR85" s="2">
        <v>54</v>
      </c>
      <c r="BS85" s="2">
        <v>80</v>
      </c>
      <c r="BT85" s="2">
        <v>73</v>
      </c>
      <c r="BW85" s="2">
        <v>108</v>
      </c>
      <c r="BX85" s="2">
        <v>91</v>
      </c>
      <c r="BY85" s="2">
        <v>71</v>
      </c>
      <c r="BZ85" s="2">
        <v>74</v>
      </c>
      <c r="CA85" s="2">
        <v>70</v>
      </c>
      <c r="CB85" s="2">
        <v>33</v>
      </c>
      <c r="CC85" s="2">
        <v>33</v>
      </c>
      <c r="CD85" s="2">
        <v>41</v>
      </c>
      <c r="CE85" s="2">
        <v>41</v>
      </c>
      <c r="CL85" s="2">
        <v>29</v>
      </c>
      <c r="CM85" s="2">
        <v>97</v>
      </c>
      <c r="CN85" s="2">
        <v>84</v>
      </c>
    </row>
    <row r="86" spans="1:102" ht="14.25">
      <c r="A86" s="43">
        <v>82</v>
      </c>
      <c r="B86" s="44" t="s">
        <v>95</v>
      </c>
      <c r="C86" s="44" t="s">
        <v>136</v>
      </c>
      <c r="D86" s="43">
        <v>3</v>
      </c>
      <c r="E86" s="45">
        <f t="shared" si="18"/>
        <v>110.6</v>
      </c>
      <c r="F86" s="46">
        <f t="shared" si="19"/>
        <v>153</v>
      </c>
      <c r="G86" s="46">
        <f t="shared" si="20"/>
        <v>116</v>
      </c>
      <c r="H86" s="46">
        <f t="shared" si="21"/>
        <v>113</v>
      </c>
      <c r="I86" s="46">
        <f t="shared" si="22"/>
        <v>112</v>
      </c>
      <c r="J86" s="46">
        <f>LARGE(AQ86:IV86,1)</f>
        <v>114</v>
      </c>
      <c r="K86" s="46">
        <f>LARGE(AQ86:IV86,2)</f>
        <v>107</v>
      </c>
      <c r="L86" s="46">
        <f>LARGE(AQ86:IV86,3)</f>
        <v>102</v>
      </c>
      <c r="M86" s="46">
        <f>LARGE(AQ86:IV86,4)</f>
        <v>96</v>
      </c>
      <c r="N86" s="46">
        <f t="shared" si="23"/>
        <v>99</v>
      </c>
      <c r="O86" s="46">
        <f t="shared" si="24"/>
        <v>94</v>
      </c>
      <c r="P86" s="45">
        <f>AVERAGE(AB86:AO86,AS86:IV86)</f>
        <v>82.6</v>
      </c>
      <c r="Q86" s="5">
        <f>COUNTIF(Z86:IV86,"&gt;0")</f>
        <v>30</v>
      </c>
      <c r="R86" s="5">
        <f>MAX(Z86:IV86)</f>
        <v>153</v>
      </c>
      <c r="S86" s="5">
        <f>SMALL(Z86:IV86,5)</f>
        <v>39</v>
      </c>
      <c r="U86" s="5">
        <f t="shared" si="25"/>
        <v>99</v>
      </c>
      <c r="V86" s="5">
        <f t="shared" si="26"/>
        <v>94</v>
      </c>
      <c r="W86" s="5">
        <f>LARGE(AQ86:IV86,5)</f>
        <v>89</v>
      </c>
      <c r="X86" s="5">
        <f>LARGE(AQ86:IV86,6)</f>
        <v>87</v>
      </c>
      <c r="Z86" s="9">
        <v>0</v>
      </c>
      <c r="AA86" s="9">
        <v>0</v>
      </c>
      <c r="AB86" s="9">
        <v>84</v>
      </c>
      <c r="AC86" s="9">
        <v>94</v>
      </c>
      <c r="AD86" s="9">
        <v>112</v>
      </c>
      <c r="AE86" s="9">
        <v>153</v>
      </c>
      <c r="AF86" s="9">
        <v>64</v>
      </c>
      <c r="AG86" s="9">
        <v>116</v>
      </c>
      <c r="AH86" s="9">
        <v>62</v>
      </c>
      <c r="AI86" s="9">
        <v>81</v>
      </c>
      <c r="AJ86" s="9">
        <v>65</v>
      </c>
      <c r="AK86" s="9">
        <v>99</v>
      </c>
      <c r="AL86" s="9">
        <v>113</v>
      </c>
      <c r="AM86" s="9">
        <v>85</v>
      </c>
      <c r="AN86" s="9"/>
      <c r="AO86" s="9"/>
      <c r="AQ86" s="2">
        <v>0</v>
      </c>
      <c r="AR86" s="2">
        <v>0</v>
      </c>
      <c r="AS86" s="2">
        <v>66</v>
      </c>
      <c r="AT86" s="2">
        <v>89</v>
      </c>
      <c r="AU86" s="2">
        <v>54</v>
      </c>
      <c r="AX86" s="2">
        <v>87</v>
      </c>
      <c r="AY86" s="2">
        <v>87</v>
      </c>
      <c r="BN86" s="2">
        <v>61</v>
      </c>
      <c r="BO86" s="2">
        <v>54</v>
      </c>
      <c r="CD86" s="2">
        <v>80</v>
      </c>
      <c r="CE86" s="2">
        <v>107</v>
      </c>
      <c r="CF86" s="2">
        <v>114</v>
      </c>
      <c r="CG86" s="2">
        <v>102</v>
      </c>
      <c r="CH86" s="2">
        <v>74</v>
      </c>
      <c r="CI86" s="2">
        <v>82</v>
      </c>
      <c r="CL86" s="2">
        <v>57</v>
      </c>
      <c r="CU86" s="2">
        <v>96</v>
      </c>
      <c r="CV86" s="2">
        <v>58</v>
      </c>
      <c r="CW86" s="2">
        <v>43</v>
      </c>
      <c r="CX86" s="2">
        <v>39</v>
      </c>
    </row>
    <row r="87" spans="1:89" ht="14.25">
      <c r="A87" s="43">
        <v>83</v>
      </c>
      <c r="B87" s="44" t="s">
        <v>56</v>
      </c>
      <c r="C87" s="44" t="s">
        <v>26</v>
      </c>
      <c r="D87" s="43" t="s">
        <v>168</v>
      </c>
      <c r="E87" s="45">
        <f t="shared" si="18"/>
        <v>110.4</v>
      </c>
      <c r="F87" s="46">
        <f t="shared" si="19"/>
        <v>100</v>
      </c>
      <c r="G87" s="46">
        <f t="shared" si="20"/>
        <v>84</v>
      </c>
      <c r="H87" s="46">
        <f t="shared" si="21"/>
        <v>81</v>
      </c>
      <c r="I87" s="46">
        <f t="shared" si="22"/>
        <v>27</v>
      </c>
      <c r="J87" s="46">
        <f>LARGE(AQ87:IV87,1)</f>
        <v>152</v>
      </c>
      <c r="K87" s="46">
        <f>LARGE(AQ87:IV87,2)</f>
        <v>143</v>
      </c>
      <c r="L87" s="46">
        <f>LARGE(AQ87:IV87,3)</f>
        <v>141</v>
      </c>
      <c r="M87" s="46">
        <f>LARGE(AQ87:IV87,4)</f>
        <v>135</v>
      </c>
      <c r="N87" s="46">
        <f t="shared" si="23"/>
        <v>123</v>
      </c>
      <c r="O87" s="46">
        <f t="shared" si="24"/>
        <v>118</v>
      </c>
      <c r="P87" s="45">
        <f>AVERAGE(AB87:AO87,AS87:IV87)</f>
        <v>92.56666666666666</v>
      </c>
      <c r="Q87" s="5">
        <f>COUNTIF(Z87:IV87,"&gt;0")</f>
        <v>30</v>
      </c>
      <c r="R87" s="5">
        <f>MAX(Z87:IV87)</f>
        <v>152</v>
      </c>
      <c r="S87" s="5">
        <f>SMALL(Z87:IV87,5)</f>
        <v>27</v>
      </c>
      <c r="U87" s="5">
        <f t="shared" si="25"/>
        <v>0</v>
      </c>
      <c r="V87" s="5">
        <f t="shared" si="26"/>
        <v>0</v>
      </c>
      <c r="W87" s="5">
        <f>LARGE(AQ87:IV87,5)</f>
        <v>123</v>
      </c>
      <c r="X87" s="5">
        <f>LARGE(AQ87:IV87,6)</f>
        <v>118</v>
      </c>
      <c r="Z87" s="9">
        <v>0</v>
      </c>
      <c r="AA87" s="9">
        <v>0</v>
      </c>
      <c r="AB87" s="9">
        <v>27</v>
      </c>
      <c r="AC87" s="9">
        <v>100</v>
      </c>
      <c r="AD87" s="9">
        <v>81</v>
      </c>
      <c r="AE87" s="9">
        <v>84</v>
      </c>
      <c r="AF87" s="9"/>
      <c r="AG87" s="9"/>
      <c r="AH87" s="9"/>
      <c r="AI87" s="9"/>
      <c r="AJ87" s="9"/>
      <c r="AK87" s="9"/>
      <c r="AL87" s="9"/>
      <c r="AM87" s="9"/>
      <c r="AN87" s="9"/>
      <c r="AO87" s="9"/>
      <c r="AQ87" s="2">
        <v>0</v>
      </c>
      <c r="AR87" s="2">
        <v>0</v>
      </c>
      <c r="AT87" s="2">
        <v>100</v>
      </c>
      <c r="AU87" s="2">
        <v>93</v>
      </c>
      <c r="AV87" s="2">
        <v>41</v>
      </c>
      <c r="AW87" s="2">
        <v>118</v>
      </c>
      <c r="BB87" s="2">
        <v>117</v>
      </c>
      <c r="BC87" s="2">
        <v>76</v>
      </c>
      <c r="BH87" s="2">
        <v>61</v>
      </c>
      <c r="BI87" s="2">
        <v>86</v>
      </c>
      <c r="BN87" s="2">
        <v>78</v>
      </c>
      <c r="BO87" s="2">
        <v>99</v>
      </c>
      <c r="BQ87" s="2">
        <v>71</v>
      </c>
      <c r="BR87" s="2">
        <v>52</v>
      </c>
      <c r="BU87" s="2">
        <v>108</v>
      </c>
      <c r="BV87" s="2">
        <v>77</v>
      </c>
      <c r="BX87" s="2">
        <v>81</v>
      </c>
      <c r="BY87" s="2">
        <v>152</v>
      </c>
      <c r="BZ87" s="2">
        <v>92</v>
      </c>
      <c r="CA87" s="2">
        <v>141</v>
      </c>
      <c r="CB87" s="2">
        <v>135</v>
      </c>
      <c r="CC87" s="2">
        <v>143</v>
      </c>
      <c r="CD87" s="2">
        <v>86</v>
      </c>
      <c r="CE87" s="2">
        <v>61</v>
      </c>
      <c r="CF87" s="2">
        <v>109</v>
      </c>
      <c r="CG87" s="2">
        <v>112</v>
      </c>
      <c r="CJ87" s="2">
        <v>123</v>
      </c>
      <c r="CK87" s="2">
        <v>73</v>
      </c>
    </row>
    <row r="88" spans="1:102" ht="14.25" customHeight="1">
      <c r="A88" s="43">
        <v>84</v>
      </c>
      <c r="B88" s="44" t="s">
        <v>167</v>
      </c>
      <c r="C88" s="44" t="s">
        <v>138</v>
      </c>
      <c r="D88" s="43">
        <v>2</v>
      </c>
      <c r="E88" s="45">
        <f t="shared" si="18"/>
        <v>110</v>
      </c>
      <c r="F88" s="46">
        <f t="shared" si="19"/>
        <v>101</v>
      </c>
      <c r="G88" s="46">
        <f t="shared" si="20"/>
        <v>100</v>
      </c>
      <c r="H88" s="46">
        <f t="shared" si="21"/>
        <v>92</v>
      </c>
      <c r="I88" s="46">
        <f t="shared" si="22"/>
        <v>88</v>
      </c>
      <c r="J88" s="46">
        <f>LARGE(AQ88:IV88,1)</f>
        <v>129</v>
      </c>
      <c r="K88" s="46">
        <f>LARGE(AQ88:IV88,2)</f>
        <v>122</v>
      </c>
      <c r="L88" s="46">
        <f>LARGE(AQ88:IV88,3)</f>
        <v>119</v>
      </c>
      <c r="M88" s="46">
        <f>LARGE(AQ88:IV88,4)</f>
        <v>119</v>
      </c>
      <c r="N88" s="46">
        <f t="shared" si="23"/>
        <v>118</v>
      </c>
      <c r="O88" s="46">
        <f t="shared" si="24"/>
        <v>112</v>
      </c>
      <c r="P88" s="45">
        <f>AVERAGE(AB88:AO88,AS88:IV88)</f>
        <v>93.03571428571429</v>
      </c>
      <c r="Q88" s="5">
        <f>COUNTIF(Z88:IV88,"&gt;0")</f>
        <v>28</v>
      </c>
      <c r="R88" s="5">
        <f>MAX(Z88:IV88)</f>
        <v>129</v>
      </c>
      <c r="S88" s="5">
        <f>SMALL(Z88:IV88,5)</f>
        <v>54</v>
      </c>
      <c r="U88" s="5">
        <f t="shared" si="25"/>
        <v>85</v>
      </c>
      <c r="V88" s="5">
        <f t="shared" si="26"/>
        <v>77</v>
      </c>
      <c r="W88" s="5">
        <f>LARGE(AQ88:IV88,5)</f>
        <v>118</v>
      </c>
      <c r="X88" s="5">
        <f>LARGE(AQ88:IV88,6)</f>
        <v>112</v>
      </c>
      <c r="Z88" s="9">
        <v>0</v>
      </c>
      <c r="AA88" s="9">
        <v>0</v>
      </c>
      <c r="AB88" s="9">
        <v>100</v>
      </c>
      <c r="AC88" s="9">
        <v>88</v>
      </c>
      <c r="AD88" s="9">
        <v>77</v>
      </c>
      <c r="AE88" s="9">
        <v>85</v>
      </c>
      <c r="AF88" s="9">
        <v>71</v>
      </c>
      <c r="AG88" s="9">
        <v>92</v>
      </c>
      <c r="AH88" s="9">
        <v>101</v>
      </c>
      <c r="AI88" s="9">
        <v>77</v>
      </c>
      <c r="AJ88" s="9">
        <v>59</v>
      </c>
      <c r="AK88" s="9">
        <v>72</v>
      </c>
      <c r="AL88" s="9"/>
      <c r="AM88" s="9"/>
      <c r="AN88" s="9"/>
      <c r="AO88" s="9"/>
      <c r="AQ88" s="2">
        <v>0</v>
      </c>
      <c r="AR88" s="2">
        <v>0</v>
      </c>
      <c r="AS88" s="2">
        <v>107</v>
      </c>
      <c r="AT88" s="2">
        <v>98</v>
      </c>
      <c r="AU88" s="2">
        <v>54</v>
      </c>
      <c r="AX88" s="2">
        <v>100</v>
      </c>
      <c r="AY88" s="2">
        <v>119</v>
      </c>
      <c r="BN88" s="2">
        <v>119</v>
      </c>
      <c r="BO88" s="2">
        <v>67</v>
      </c>
      <c r="CD88" s="2">
        <v>58</v>
      </c>
      <c r="CE88" s="2">
        <v>105</v>
      </c>
      <c r="CF88" s="2">
        <v>112</v>
      </c>
      <c r="CG88" s="2">
        <v>95</v>
      </c>
      <c r="CH88" s="2">
        <v>93</v>
      </c>
      <c r="CI88" s="2">
        <v>104</v>
      </c>
      <c r="CL88" s="2">
        <v>74</v>
      </c>
      <c r="CU88" s="2">
        <v>129</v>
      </c>
      <c r="CV88" s="2">
        <v>122</v>
      </c>
      <c r="CW88" s="2">
        <v>118</v>
      </c>
      <c r="CX88" s="2">
        <v>109</v>
      </c>
    </row>
    <row r="89" spans="1:85" ht="14.25" customHeight="1">
      <c r="A89" s="43">
        <v>85</v>
      </c>
      <c r="B89" s="44" t="s">
        <v>25</v>
      </c>
      <c r="C89" s="44" t="s">
        <v>26</v>
      </c>
      <c r="D89" s="43">
        <v>2</v>
      </c>
      <c r="E89" s="45">
        <f t="shared" si="18"/>
        <v>109.6</v>
      </c>
      <c r="F89" s="46">
        <f t="shared" si="19"/>
        <v>135</v>
      </c>
      <c r="G89" s="46">
        <f t="shared" si="20"/>
        <v>91</v>
      </c>
      <c r="H89" s="46">
        <f t="shared" si="21"/>
        <v>89</v>
      </c>
      <c r="I89" s="46">
        <f t="shared" si="22"/>
        <v>86</v>
      </c>
      <c r="J89" s="46">
        <f>LARGE(AQ89:IV89,1)</f>
        <v>134</v>
      </c>
      <c r="K89" s="46">
        <f>LARGE(AQ89:IV89,2)</f>
        <v>131</v>
      </c>
      <c r="L89" s="46">
        <f>LARGE(AQ89:IV89,3)</f>
        <v>111</v>
      </c>
      <c r="M89" s="46">
        <f>LARGE(AQ89:IV89,4)</f>
        <v>108</v>
      </c>
      <c r="N89" s="46">
        <f t="shared" si="23"/>
        <v>106</v>
      </c>
      <c r="O89" s="46">
        <f t="shared" si="24"/>
        <v>105</v>
      </c>
      <c r="P89" s="45">
        <f>AVERAGE(AB89:AO89,AS89:IV89)</f>
        <v>84.625</v>
      </c>
      <c r="Q89" s="5">
        <f>COUNTIF(Z89:IV89,"&gt;0")</f>
        <v>24</v>
      </c>
      <c r="R89" s="5">
        <f>MAX(Z89:IV89)</f>
        <v>135</v>
      </c>
      <c r="S89" s="5">
        <f>SMALL(Z89:IV89,5)</f>
        <v>57</v>
      </c>
      <c r="U89" s="5">
        <f t="shared" si="25"/>
        <v>75</v>
      </c>
      <c r="V89" s="5">
        <f t="shared" si="26"/>
        <v>74</v>
      </c>
      <c r="W89" s="5">
        <f>LARGE(AQ89:IV89,5)</f>
        <v>106</v>
      </c>
      <c r="X89" s="5">
        <f>LARGE(AQ89:IV89,6)</f>
        <v>105</v>
      </c>
      <c r="Z89" s="9"/>
      <c r="AA89" s="9"/>
      <c r="AB89" s="9">
        <v>71</v>
      </c>
      <c r="AC89" s="9">
        <v>135</v>
      </c>
      <c r="AD89" s="9">
        <v>57</v>
      </c>
      <c r="AE89" s="9">
        <v>69</v>
      </c>
      <c r="AF89" s="9">
        <v>86</v>
      </c>
      <c r="AG89" s="9">
        <v>74</v>
      </c>
      <c r="AH89" s="9">
        <v>63</v>
      </c>
      <c r="AI89" s="9">
        <v>75</v>
      </c>
      <c r="AJ89" s="9">
        <v>57</v>
      </c>
      <c r="AK89" s="9">
        <v>44</v>
      </c>
      <c r="AL89" s="9">
        <v>89</v>
      </c>
      <c r="AM89" s="9">
        <v>91</v>
      </c>
      <c r="AN89" s="9"/>
      <c r="AO89" s="9"/>
      <c r="AT89" s="2">
        <v>134</v>
      </c>
      <c r="AU89" s="2">
        <v>106</v>
      </c>
      <c r="AV89" s="2">
        <v>105</v>
      </c>
      <c r="AW89" s="2">
        <v>108</v>
      </c>
      <c r="BD89" s="2">
        <v>89</v>
      </c>
      <c r="BE89" s="2">
        <v>95</v>
      </c>
      <c r="BN89" s="2">
        <v>68</v>
      </c>
      <c r="BO89" s="2">
        <v>42</v>
      </c>
      <c r="CD89" s="2">
        <v>111</v>
      </c>
      <c r="CE89" s="2">
        <v>47</v>
      </c>
      <c r="CF89" s="2">
        <v>84</v>
      </c>
      <c r="CG89" s="2">
        <v>131</v>
      </c>
    </row>
    <row r="90" spans="1:98" ht="14.25">
      <c r="A90" s="43">
        <v>86</v>
      </c>
      <c r="B90" s="44" t="s">
        <v>115</v>
      </c>
      <c r="C90" s="44" t="s">
        <v>58</v>
      </c>
      <c r="D90" s="43">
        <v>3</v>
      </c>
      <c r="E90" s="45">
        <f t="shared" si="9"/>
        <v>108.9</v>
      </c>
      <c r="F90" s="46">
        <f t="shared" si="10"/>
        <v>134</v>
      </c>
      <c r="G90" s="46">
        <f t="shared" si="11"/>
        <v>110</v>
      </c>
      <c r="H90" s="46">
        <f t="shared" si="12"/>
        <v>96</v>
      </c>
      <c r="I90" s="46">
        <f t="shared" si="13"/>
        <v>90</v>
      </c>
      <c r="J90" s="46">
        <f>LARGE(AQ90:IV90,1)</f>
        <v>124</v>
      </c>
      <c r="K90" s="46">
        <f>LARGE(AQ90:IV90,2)</f>
        <v>120</v>
      </c>
      <c r="L90" s="46">
        <f>LARGE(AQ90:IV90,3)</f>
        <v>110</v>
      </c>
      <c r="M90" s="46">
        <f>LARGE(AQ90:IV90,4)</f>
        <v>108</v>
      </c>
      <c r="N90" s="46">
        <f t="shared" si="14"/>
        <v>100</v>
      </c>
      <c r="O90" s="46">
        <f t="shared" si="15"/>
        <v>97</v>
      </c>
      <c r="P90" s="45">
        <f>AVERAGE(AB90:AO90,AS90:IV90)</f>
        <v>78.19444444444444</v>
      </c>
      <c r="Q90" s="5">
        <f>COUNTIF(Z90:IV90,"&gt;0")</f>
        <v>36</v>
      </c>
      <c r="R90" s="5">
        <f>MAX(Z90:IV90)</f>
        <v>134</v>
      </c>
      <c r="S90" s="5">
        <f>SMALL(Z90:IV90,5)</f>
        <v>43</v>
      </c>
      <c r="U90" s="5">
        <f t="shared" si="16"/>
        <v>79</v>
      </c>
      <c r="V90" s="5">
        <f t="shared" si="17"/>
        <v>64</v>
      </c>
      <c r="W90" s="5">
        <f>LARGE(AQ90:IV90,5)</f>
        <v>100</v>
      </c>
      <c r="X90" s="5">
        <f>LARGE(AQ90:IV90,6)</f>
        <v>97</v>
      </c>
      <c r="Z90" s="9">
        <v>0</v>
      </c>
      <c r="AA90" s="9">
        <v>0</v>
      </c>
      <c r="AB90" s="9">
        <v>134</v>
      </c>
      <c r="AC90" s="9">
        <v>96</v>
      </c>
      <c r="AD90" s="9">
        <v>64</v>
      </c>
      <c r="AE90" s="9">
        <v>79</v>
      </c>
      <c r="AF90" s="9">
        <v>52</v>
      </c>
      <c r="AG90" s="9">
        <v>63</v>
      </c>
      <c r="AH90" s="9">
        <v>110</v>
      </c>
      <c r="AI90" s="9">
        <v>90</v>
      </c>
      <c r="AJ90" s="9"/>
      <c r="AK90" s="9"/>
      <c r="AL90" s="9"/>
      <c r="AM90" s="9"/>
      <c r="AN90" s="9"/>
      <c r="AO90" s="9"/>
      <c r="AQ90" s="2">
        <v>0</v>
      </c>
      <c r="AR90" s="2">
        <v>0</v>
      </c>
      <c r="AV90" s="2">
        <v>110</v>
      </c>
      <c r="AW90" s="2">
        <v>49</v>
      </c>
      <c r="BD90" s="2">
        <v>63</v>
      </c>
      <c r="BE90" s="2">
        <v>69</v>
      </c>
      <c r="BF90" s="2">
        <v>43</v>
      </c>
      <c r="BG90" s="2">
        <v>51</v>
      </c>
      <c r="BH90" s="2">
        <v>108</v>
      </c>
      <c r="BI90" s="2">
        <v>46</v>
      </c>
      <c r="BJ90" s="2">
        <v>85</v>
      </c>
      <c r="BK90" s="2">
        <v>97</v>
      </c>
      <c r="BL90" s="2">
        <v>62</v>
      </c>
      <c r="BM90" s="2">
        <v>60</v>
      </c>
      <c r="BN90" s="2">
        <v>92</v>
      </c>
      <c r="BO90" s="2">
        <v>97</v>
      </c>
      <c r="BQ90" s="2">
        <v>124</v>
      </c>
      <c r="BR90" s="2">
        <v>120</v>
      </c>
      <c r="BS90" s="2">
        <v>95</v>
      </c>
      <c r="BT90" s="2">
        <v>69</v>
      </c>
      <c r="BU90" s="2">
        <v>84</v>
      </c>
      <c r="BV90" s="2">
        <v>60</v>
      </c>
      <c r="CD90" s="2">
        <v>85</v>
      </c>
      <c r="CE90" s="2">
        <v>43</v>
      </c>
      <c r="CO90" s="2">
        <v>93</v>
      </c>
      <c r="CP90" s="2">
        <v>100</v>
      </c>
      <c r="CQ90" s="2">
        <v>54</v>
      </c>
      <c r="CR90" s="2">
        <v>46</v>
      </c>
      <c r="CS90" s="2">
        <v>61</v>
      </c>
      <c r="CT90" s="2">
        <v>61</v>
      </c>
    </row>
    <row r="91" spans="1:96" ht="14.25">
      <c r="A91" s="43">
        <v>87</v>
      </c>
      <c r="B91" s="44" t="s">
        <v>142</v>
      </c>
      <c r="C91" s="44" t="s">
        <v>54</v>
      </c>
      <c r="D91" s="43">
        <v>3</v>
      </c>
      <c r="E91" s="45">
        <f aca="true" t="shared" si="27" ref="E91:E100">AVERAGE(F91:O91)</f>
        <v>106.6</v>
      </c>
      <c r="F91" s="46">
        <f aca="true" t="shared" si="28" ref="F91:F100">LARGE(Z91:AO91,1)</f>
        <v>170</v>
      </c>
      <c r="G91" s="46">
        <f aca="true" t="shared" si="29" ref="G91:G100">LARGE(Z91:AO91,2)</f>
        <v>108</v>
      </c>
      <c r="H91" s="46">
        <f aca="true" t="shared" si="30" ref="H91:H100">LARGE(Z91:AO91,3)</f>
        <v>85</v>
      </c>
      <c r="I91" s="46">
        <f aca="true" t="shared" si="31" ref="I91:I100">LARGE(Z91:AO91,4)</f>
        <v>76</v>
      </c>
      <c r="J91" s="46">
        <f>LARGE(AQ91:IV91,1)</f>
        <v>138</v>
      </c>
      <c r="K91" s="46">
        <f>LARGE(AQ91:IV91,2)</f>
        <v>125</v>
      </c>
      <c r="L91" s="46">
        <f>LARGE(AQ91:IV91,3)</f>
        <v>99</v>
      </c>
      <c r="M91" s="46">
        <f>LARGE(AQ91:IV91,4)</f>
        <v>95</v>
      </c>
      <c r="N91" s="46">
        <f aca="true" t="shared" si="32" ref="N91:N100">LARGE(U91:X91,1)</f>
        <v>85</v>
      </c>
      <c r="O91" s="46">
        <f aca="true" t="shared" si="33" ref="O91:O100">LARGE(U91:X91,2)</f>
        <v>85</v>
      </c>
      <c r="P91" s="45">
        <f>AVERAGE(AB91:AO91,AS91:IV91)</f>
        <v>95.57142857142857</v>
      </c>
      <c r="Q91" s="5">
        <f>COUNTIF(Z91:IV91,"&gt;0")</f>
        <v>14</v>
      </c>
      <c r="R91" s="5">
        <f>MAX(Z91:IV91)</f>
        <v>170</v>
      </c>
      <c r="S91" s="5">
        <f>SMALL(Z91:IV91,5)</f>
        <v>36</v>
      </c>
      <c r="U91" s="5">
        <f aca="true" t="shared" si="34" ref="U91:U100">LARGE(Z91:AO91,5)</f>
        <v>0</v>
      </c>
      <c r="V91" s="5">
        <f aca="true" t="shared" si="35" ref="V91:V100">LARGE(Z91:AO91,6)</f>
        <v>0</v>
      </c>
      <c r="W91" s="5">
        <f>LARGE(AQ91:IV91,5)</f>
        <v>85</v>
      </c>
      <c r="X91" s="5">
        <f>LARGE(AQ91:IV91,6)</f>
        <v>85</v>
      </c>
      <c r="Z91" s="9">
        <v>0</v>
      </c>
      <c r="AA91" s="9">
        <v>0</v>
      </c>
      <c r="AB91" s="9">
        <v>170</v>
      </c>
      <c r="AC91" s="9">
        <v>85</v>
      </c>
      <c r="AD91" s="9">
        <v>108</v>
      </c>
      <c r="AE91" s="9">
        <v>76</v>
      </c>
      <c r="AF91" s="9"/>
      <c r="AG91" s="9"/>
      <c r="AH91" s="9"/>
      <c r="AI91" s="9"/>
      <c r="AJ91" s="9"/>
      <c r="AK91" s="9"/>
      <c r="AL91" s="9"/>
      <c r="AM91" s="9"/>
      <c r="AN91" s="9"/>
      <c r="AO91" s="9"/>
      <c r="AQ91" s="2">
        <v>0</v>
      </c>
      <c r="AR91" s="2">
        <v>0</v>
      </c>
      <c r="AS91" s="2">
        <v>99</v>
      </c>
      <c r="BZ91" s="2">
        <v>78</v>
      </c>
      <c r="CA91" s="2">
        <v>36</v>
      </c>
      <c r="CL91" s="2">
        <v>85</v>
      </c>
      <c r="CM91" s="2">
        <v>82</v>
      </c>
      <c r="CN91" s="2">
        <v>125</v>
      </c>
      <c r="CO91" s="2">
        <v>76</v>
      </c>
      <c r="CP91" s="2">
        <v>95</v>
      </c>
      <c r="CQ91" s="2">
        <v>85</v>
      </c>
      <c r="CR91" s="2">
        <v>138</v>
      </c>
    </row>
    <row r="92" spans="1:98" ht="14.25">
      <c r="A92" s="43">
        <v>88</v>
      </c>
      <c r="B92" s="44" t="s">
        <v>85</v>
      </c>
      <c r="C92" s="44" t="s">
        <v>52</v>
      </c>
      <c r="D92" s="43">
        <v>3</v>
      </c>
      <c r="E92" s="45">
        <f t="shared" si="27"/>
        <v>106.6</v>
      </c>
      <c r="F92" s="46">
        <f t="shared" si="28"/>
        <v>172</v>
      </c>
      <c r="G92" s="46">
        <f t="shared" si="29"/>
        <v>115</v>
      </c>
      <c r="H92" s="46">
        <f t="shared" si="30"/>
        <v>88</v>
      </c>
      <c r="I92" s="46">
        <f t="shared" si="31"/>
        <v>86</v>
      </c>
      <c r="J92" s="46">
        <f>LARGE(AQ92:IV92,1)</f>
        <v>120</v>
      </c>
      <c r="K92" s="46">
        <f>LARGE(AQ92:IV92,2)</f>
        <v>107</v>
      </c>
      <c r="L92" s="46">
        <f>LARGE(AQ92:IV92,3)</f>
        <v>102</v>
      </c>
      <c r="M92" s="46">
        <f>LARGE(AQ92:IV92,4)</f>
        <v>98</v>
      </c>
      <c r="N92" s="46">
        <f t="shared" si="32"/>
        <v>90</v>
      </c>
      <c r="O92" s="46">
        <f t="shared" si="33"/>
        <v>88</v>
      </c>
      <c r="P92" s="45">
        <f>AVERAGE(AB92:AO92,AS92:IV92)</f>
        <v>69.72222222222223</v>
      </c>
      <c r="Q92" s="5">
        <f>COUNTIF(Z92:IV92,"&gt;0")</f>
        <v>36</v>
      </c>
      <c r="R92" s="5">
        <f>MAX(Z92:IV92)</f>
        <v>172</v>
      </c>
      <c r="S92" s="5">
        <f>SMALL(Z92:IV92,5)</f>
        <v>30</v>
      </c>
      <c r="U92" s="5">
        <f t="shared" si="34"/>
        <v>75</v>
      </c>
      <c r="V92" s="5">
        <f t="shared" si="35"/>
        <v>64</v>
      </c>
      <c r="W92" s="5">
        <f>LARGE(AQ92:IV92,5)</f>
        <v>90</v>
      </c>
      <c r="X92" s="5">
        <f>LARGE(AQ92:IV92,6)</f>
        <v>88</v>
      </c>
      <c r="Z92" s="9">
        <v>0</v>
      </c>
      <c r="AA92" s="9">
        <v>0</v>
      </c>
      <c r="AB92" s="9">
        <v>34</v>
      </c>
      <c r="AC92" s="9">
        <v>30</v>
      </c>
      <c r="AD92" s="9">
        <v>88</v>
      </c>
      <c r="AE92" s="9">
        <v>115</v>
      </c>
      <c r="AF92" s="9">
        <v>86</v>
      </c>
      <c r="AG92" s="9">
        <v>75</v>
      </c>
      <c r="AH92" s="9">
        <v>64</v>
      </c>
      <c r="AI92" s="9">
        <v>172</v>
      </c>
      <c r="AJ92" s="9"/>
      <c r="AK92" s="9"/>
      <c r="AL92" s="9"/>
      <c r="AM92" s="9"/>
      <c r="AN92" s="9"/>
      <c r="AO92" s="9"/>
      <c r="AQ92" s="2">
        <v>0</v>
      </c>
      <c r="AR92" s="2">
        <v>0</v>
      </c>
      <c r="AT92" s="2">
        <v>33</v>
      </c>
      <c r="AU92" s="2">
        <v>60</v>
      </c>
      <c r="BD92" s="2">
        <v>102</v>
      </c>
      <c r="BE92" s="2">
        <v>98</v>
      </c>
      <c r="BF92" s="2">
        <v>76</v>
      </c>
      <c r="BG92" s="2">
        <v>37</v>
      </c>
      <c r="BH92" s="2">
        <v>37</v>
      </c>
      <c r="BI92" s="2">
        <v>67</v>
      </c>
      <c r="BN92" s="2">
        <v>49</v>
      </c>
      <c r="BO92" s="2">
        <v>54</v>
      </c>
      <c r="BQ92" s="2">
        <v>60</v>
      </c>
      <c r="BR92" s="2">
        <v>36</v>
      </c>
      <c r="BS92" s="2">
        <v>88</v>
      </c>
      <c r="BT92" s="2">
        <v>90</v>
      </c>
      <c r="CD92" s="2">
        <v>63</v>
      </c>
      <c r="CE92" s="2">
        <v>46</v>
      </c>
      <c r="CF92" s="2">
        <v>86</v>
      </c>
      <c r="CG92" s="2">
        <v>107</v>
      </c>
      <c r="CH92" s="2">
        <v>51</v>
      </c>
      <c r="CI92" s="2">
        <v>120</v>
      </c>
      <c r="CJ92" s="2">
        <v>36</v>
      </c>
      <c r="CK92" s="2">
        <v>79</v>
      </c>
      <c r="CO92" s="2">
        <v>85</v>
      </c>
      <c r="CP92" s="2">
        <v>82</v>
      </c>
      <c r="CQ92" s="2">
        <v>45</v>
      </c>
      <c r="CR92" s="2">
        <v>43</v>
      </c>
      <c r="CS92" s="2">
        <v>43</v>
      </c>
      <c r="CT92" s="2">
        <v>73</v>
      </c>
    </row>
    <row r="93" spans="1:96" ht="14.25">
      <c r="A93" s="43">
        <v>89</v>
      </c>
      <c r="B93" s="44" t="s">
        <v>107</v>
      </c>
      <c r="C93" s="44" t="s">
        <v>138</v>
      </c>
      <c r="D93" s="43">
        <v>3</v>
      </c>
      <c r="E93" s="45">
        <f t="shared" si="27"/>
        <v>105.5</v>
      </c>
      <c r="F93" s="46">
        <f t="shared" si="28"/>
        <v>91</v>
      </c>
      <c r="G93" s="46">
        <f t="shared" si="29"/>
        <v>86</v>
      </c>
      <c r="H93" s="46">
        <f t="shared" si="30"/>
        <v>73</v>
      </c>
      <c r="I93" s="46">
        <f t="shared" si="31"/>
        <v>73</v>
      </c>
      <c r="J93" s="46">
        <f>LARGE(AQ93:IV93,1)</f>
        <v>141</v>
      </c>
      <c r="K93" s="46">
        <f>LARGE(AQ93:IV93,2)</f>
        <v>131</v>
      </c>
      <c r="L93" s="46">
        <f>LARGE(AQ93:IV93,3)</f>
        <v>127</v>
      </c>
      <c r="M93" s="46">
        <f>LARGE(AQ93:IV93,4)</f>
        <v>120</v>
      </c>
      <c r="N93" s="46">
        <f t="shared" si="32"/>
        <v>110</v>
      </c>
      <c r="O93" s="46">
        <f t="shared" si="33"/>
        <v>103</v>
      </c>
      <c r="P93" s="45">
        <f>AVERAGE(AB93:AO93,AS93:IV93)</f>
        <v>82.36111111111111</v>
      </c>
      <c r="Q93" s="5">
        <f>COUNTIF(Z93:IV93,"&gt;0")</f>
        <v>36</v>
      </c>
      <c r="R93" s="5">
        <f>MAX(Z93:IV93)</f>
        <v>141</v>
      </c>
      <c r="S93" s="5">
        <f>SMALL(Z93:IV93,5)</f>
        <v>30</v>
      </c>
      <c r="U93" s="5">
        <f t="shared" si="34"/>
        <v>72</v>
      </c>
      <c r="V93" s="5">
        <f t="shared" si="35"/>
        <v>68</v>
      </c>
      <c r="W93" s="5">
        <f>LARGE(AQ93:IV93,5)</f>
        <v>110</v>
      </c>
      <c r="X93" s="5">
        <f>LARGE(AQ93:IV93,6)</f>
        <v>103</v>
      </c>
      <c r="Z93" s="9">
        <v>0</v>
      </c>
      <c r="AA93" s="9">
        <v>0</v>
      </c>
      <c r="AB93" s="9">
        <v>86</v>
      </c>
      <c r="AC93" s="9">
        <v>72</v>
      </c>
      <c r="AD93" s="9">
        <v>73</v>
      </c>
      <c r="AE93" s="9">
        <v>61</v>
      </c>
      <c r="AF93" s="9">
        <v>65</v>
      </c>
      <c r="AG93" s="9">
        <v>91</v>
      </c>
      <c r="AH93" s="9">
        <v>73</v>
      </c>
      <c r="AI93" s="9">
        <v>68</v>
      </c>
      <c r="AJ93" s="9"/>
      <c r="AK93" s="9"/>
      <c r="AL93" s="9"/>
      <c r="AM93" s="9"/>
      <c r="AN93" s="9"/>
      <c r="AO93" s="9"/>
      <c r="AQ93" s="2">
        <v>0</v>
      </c>
      <c r="AR93" s="2">
        <v>0</v>
      </c>
      <c r="AS93" s="2">
        <v>87</v>
      </c>
      <c r="AT93" s="2">
        <v>65</v>
      </c>
      <c r="AU93" s="2">
        <v>103</v>
      </c>
      <c r="AX93" s="2">
        <v>91</v>
      </c>
      <c r="AY93" s="2">
        <v>30</v>
      </c>
      <c r="AZ93" s="2">
        <v>67</v>
      </c>
      <c r="BA93" s="2">
        <v>59</v>
      </c>
      <c r="BB93" s="2">
        <v>77</v>
      </c>
      <c r="BC93" s="2">
        <v>90</v>
      </c>
      <c r="BD93" s="2">
        <v>84</v>
      </c>
      <c r="BE93" s="2">
        <v>141</v>
      </c>
      <c r="BF93" s="2">
        <v>81</v>
      </c>
      <c r="BG93" s="2">
        <v>89</v>
      </c>
      <c r="BQ93" s="2">
        <v>120</v>
      </c>
      <c r="BR93" s="2">
        <v>87</v>
      </c>
      <c r="BS93" s="2">
        <v>101</v>
      </c>
      <c r="BT93" s="2">
        <v>93</v>
      </c>
      <c r="BZ93" s="2">
        <v>31</v>
      </c>
      <c r="CA93" s="2">
        <v>68</v>
      </c>
      <c r="CB93" s="2">
        <v>51</v>
      </c>
      <c r="CC93" s="2">
        <v>51</v>
      </c>
      <c r="CL93" s="2">
        <v>131</v>
      </c>
      <c r="CM93" s="2">
        <v>127</v>
      </c>
      <c r="CN93" s="2">
        <v>81</v>
      </c>
      <c r="CO93" s="2">
        <v>110</v>
      </c>
      <c r="CP93" s="2">
        <v>101</v>
      </c>
      <c r="CQ93" s="2">
        <v>81</v>
      </c>
      <c r="CR93" s="2">
        <v>79</v>
      </c>
    </row>
    <row r="94" spans="1:83" ht="14.25">
      <c r="A94" s="43">
        <v>90</v>
      </c>
      <c r="B94" s="44" t="s">
        <v>165</v>
      </c>
      <c r="C94" s="44" t="s">
        <v>137</v>
      </c>
      <c r="D94" s="43">
        <v>3</v>
      </c>
      <c r="E94" s="45">
        <f t="shared" si="27"/>
        <v>105.5</v>
      </c>
      <c r="F94" s="46">
        <f t="shared" si="28"/>
        <v>125</v>
      </c>
      <c r="G94" s="46">
        <f t="shared" si="29"/>
        <v>92</v>
      </c>
      <c r="H94" s="46">
        <f t="shared" si="30"/>
        <v>88</v>
      </c>
      <c r="I94" s="46">
        <f t="shared" si="31"/>
        <v>60</v>
      </c>
      <c r="J94" s="46">
        <f>LARGE(AQ94:IV94,1)</f>
        <v>137</v>
      </c>
      <c r="K94" s="46">
        <f>LARGE(AQ94:IV94,2)</f>
        <v>118</v>
      </c>
      <c r="L94" s="46">
        <f>LARGE(AQ94:IV94,3)</f>
        <v>117</v>
      </c>
      <c r="M94" s="46">
        <f>LARGE(AQ94:IV94,4)</f>
        <v>108</v>
      </c>
      <c r="N94" s="46">
        <f t="shared" si="32"/>
        <v>107</v>
      </c>
      <c r="O94" s="46">
        <f t="shared" si="33"/>
        <v>103</v>
      </c>
      <c r="P94" s="45">
        <f>AVERAGE(AB94:AO94,AS94:IV94)</f>
        <v>80.58333333333333</v>
      </c>
      <c r="Q94" s="5">
        <f>COUNTIF(Z94:IV94,"&gt;0")</f>
        <v>24</v>
      </c>
      <c r="R94" s="5">
        <f>MAX(Z94:IV94)</f>
        <v>137</v>
      </c>
      <c r="S94" s="5">
        <f>SMALL(Z94:IV94,5)</f>
        <v>25</v>
      </c>
      <c r="U94" s="5">
        <f t="shared" si="34"/>
        <v>0</v>
      </c>
      <c r="V94" s="5">
        <f t="shared" si="35"/>
        <v>0</v>
      </c>
      <c r="W94" s="5">
        <f>LARGE(AQ94:IV94,5)</f>
        <v>107</v>
      </c>
      <c r="X94" s="5">
        <f>LARGE(AQ94:IV94,6)</f>
        <v>103</v>
      </c>
      <c r="Z94" s="9">
        <v>0</v>
      </c>
      <c r="AA94" s="9">
        <v>0</v>
      </c>
      <c r="AB94" s="9">
        <v>125</v>
      </c>
      <c r="AC94" s="9">
        <v>92</v>
      </c>
      <c r="AD94" s="9">
        <v>60</v>
      </c>
      <c r="AE94" s="9">
        <v>88</v>
      </c>
      <c r="AF94" s="9"/>
      <c r="AG94" s="9"/>
      <c r="AH94" s="9"/>
      <c r="AI94" s="9"/>
      <c r="AJ94" s="9"/>
      <c r="AK94" s="9"/>
      <c r="AL94" s="9"/>
      <c r="AM94" s="9"/>
      <c r="AN94" s="9"/>
      <c r="AO94" s="9"/>
      <c r="AQ94" s="2">
        <v>0</v>
      </c>
      <c r="AR94" s="2">
        <v>0</v>
      </c>
      <c r="AT94" s="2">
        <v>71</v>
      </c>
      <c r="AU94" s="2">
        <v>137</v>
      </c>
      <c r="AX94" s="2">
        <v>117</v>
      </c>
      <c r="AY94" s="2">
        <v>107</v>
      </c>
      <c r="AZ94" s="2">
        <v>48</v>
      </c>
      <c r="BA94" s="2">
        <v>33</v>
      </c>
      <c r="BQ94" s="2">
        <v>108</v>
      </c>
      <c r="BR94" s="2">
        <v>77</v>
      </c>
      <c r="BS94" s="2">
        <v>62</v>
      </c>
      <c r="BT94" s="2">
        <v>89</v>
      </c>
      <c r="BU94" s="2">
        <v>76</v>
      </c>
      <c r="BV94" s="2">
        <v>77</v>
      </c>
      <c r="BW94" s="2">
        <v>118</v>
      </c>
      <c r="BX94" s="2">
        <v>103</v>
      </c>
      <c r="BZ94" s="2">
        <v>63</v>
      </c>
      <c r="CA94" s="2">
        <v>25</v>
      </c>
      <c r="CB94" s="2">
        <v>80</v>
      </c>
      <c r="CC94" s="2">
        <v>59</v>
      </c>
      <c r="CD94" s="2">
        <v>50</v>
      </c>
      <c r="CE94" s="2">
        <v>69</v>
      </c>
    </row>
    <row r="95" spans="1:96" ht="14.25">
      <c r="A95" s="43">
        <v>91</v>
      </c>
      <c r="B95" s="44" t="s">
        <v>76</v>
      </c>
      <c r="C95" s="44" t="s">
        <v>27</v>
      </c>
      <c r="D95" s="43">
        <v>3</v>
      </c>
      <c r="E95" s="45">
        <f t="shared" si="27"/>
        <v>104.2</v>
      </c>
      <c r="F95" s="46">
        <f t="shared" si="28"/>
        <v>108</v>
      </c>
      <c r="G95" s="46">
        <f t="shared" si="29"/>
        <v>92</v>
      </c>
      <c r="H95" s="46">
        <f t="shared" si="30"/>
        <v>87</v>
      </c>
      <c r="I95" s="46">
        <f t="shared" si="31"/>
        <v>83</v>
      </c>
      <c r="J95" s="46">
        <f>LARGE(AQ95:IV95,1)</f>
        <v>128</v>
      </c>
      <c r="K95" s="46">
        <f>LARGE(AQ95:IV95,2)</f>
        <v>120</v>
      </c>
      <c r="L95" s="46">
        <f>LARGE(AQ95:IV95,3)</f>
        <v>113</v>
      </c>
      <c r="M95" s="46">
        <f>LARGE(AQ95:IV95,4)</f>
        <v>109</v>
      </c>
      <c r="N95" s="46">
        <f t="shared" si="32"/>
        <v>104</v>
      </c>
      <c r="O95" s="46">
        <f t="shared" si="33"/>
        <v>98</v>
      </c>
      <c r="P95" s="45">
        <f>AVERAGE(AB95:AO95,AS95:IV95)</f>
        <v>75.10526315789474</v>
      </c>
      <c r="Q95" s="5">
        <f>COUNTIF(Z95:IV95,"&gt;0")</f>
        <v>38</v>
      </c>
      <c r="R95" s="5">
        <f>MAX(Z95:IV95)</f>
        <v>128</v>
      </c>
      <c r="S95" s="5">
        <f>SMALL(Z95:IV95,5)</f>
        <v>31</v>
      </c>
      <c r="U95" s="5">
        <f t="shared" si="34"/>
        <v>82</v>
      </c>
      <c r="V95" s="5">
        <f t="shared" si="35"/>
        <v>61</v>
      </c>
      <c r="W95" s="5">
        <f>LARGE(AQ95:IV95,5)</f>
        <v>104</v>
      </c>
      <c r="X95" s="5">
        <f>LARGE(AQ95:IV95,6)</f>
        <v>98</v>
      </c>
      <c r="Z95" s="9">
        <v>0</v>
      </c>
      <c r="AA95" s="9">
        <v>0</v>
      </c>
      <c r="AB95" s="9">
        <v>48</v>
      </c>
      <c r="AC95" s="9">
        <v>45</v>
      </c>
      <c r="AD95" s="9">
        <v>82</v>
      </c>
      <c r="AE95" s="9">
        <v>92</v>
      </c>
      <c r="AF95" s="9">
        <v>87</v>
      </c>
      <c r="AG95" s="9">
        <v>83</v>
      </c>
      <c r="AH95" s="9">
        <v>61</v>
      </c>
      <c r="AI95" s="9">
        <v>108</v>
      </c>
      <c r="AJ95" s="9"/>
      <c r="AK95" s="9"/>
      <c r="AL95" s="9"/>
      <c r="AM95" s="9"/>
      <c r="AN95" s="9"/>
      <c r="AO95" s="9"/>
      <c r="AQ95" s="2">
        <v>0</v>
      </c>
      <c r="AR95" s="2">
        <v>0</v>
      </c>
      <c r="AS95" s="2">
        <v>39</v>
      </c>
      <c r="AT95" s="2">
        <v>86</v>
      </c>
      <c r="AU95" s="2">
        <v>113</v>
      </c>
      <c r="AX95" s="2">
        <v>66</v>
      </c>
      <c r="AY95" s="2">
        <v>66</v>
      </c>
      <c r="AZ95" s="2">
        <v>64</v>
      </c>
      <c r="BA95" s="2">
        <v>93</v>
      </c>
      <c r="BB95" s="2">
        <v>50</v>
      </c>
      <c r="BC95" s="2">
        <v>40</v>
      </c>
      <c r="BN95" s="2">
        <v>60</v>
      </c>
      <c r="BO95" s="2">
        <v>98</v>
      </c>
      <c r="BQ95" s="2">
        <v>120</v>
      </c>
      <c r="BR95" s="2">
        <v>67</v>
      </c>
      <c r="BS95" s="2">
        <v>104</v>
      </c>
      <c r="BT95" s="2">
        <v>93</v>
      </c>
      <c r="BZ95" s="2">
        <v>128</v>
      </c>
      <c r="CA95" s="2">
        <v>64</v>
      </c>
      <c r="CB95" s="2">
        <v>43</v>
      </c>
      <c r="CC95" s="2">
        <v>31</v>
      </c>
      <c r="CD95" s="2">
        <v>49</v>
      </c>
      <c r="CE95" s="2">
        <v>80</v>
      </c>
      <c r="CH95" s="2">
        <v>86</v>
      </c>
      <c r="CI95" s="2">
        <v>64</v>
      </c>
      <c r="CJ95" s="2">
        <v>71</v>
      </c>
      <c r="CK95" s="2">
        <v>68</v>
      </c>
      <c r="CL95" s="2">
        <v>64</v>
      </c>
      <c r="CO95" s="2">
        <v>75</v>
      </c>
      <c r="CP95" s="2">
        <v>82</v>
      </c>
      <c r="CQ95" s="2">
        <v>75</v>
      </c>
      <c r="CR95" s="2">
        <v>109</v>
      </c>
    </row>
    <row r="96" spans="1:98" ht="14.25">
      <c r="A96" s="43">
        <v>92</v>
      </c>
      <c r="B96" s="44" t="s">
        <v>102</v>
      </c>
      <c r="C96" s="44" t="s">
        <v>139</v>
      </c>
      <c r="D96" s="43">
        <v>3</v>
      </c>
      <c r="E96" s="45">
        <f t="shared" si="27"/>
        <v>101.5</v>
      </c>
      <c r="F96" s="46">
        <f t="shared" si="28"/>
        <v>135</v>
      </c>
      <c r="G96" s="46">
        <f t="shared" si="29"/>
        <v>98</v>
      </c>
      <c r="H96" s="46">
        <f t="shared" si="30"/>
        <v>84</v>
      </c>
      <c r="I96" s="46">
        <f t="shared" si="31"/>
        <v>81</v>
      </c>
      <c r="J96" s="46">
        <f>LARGE(AQ96:IV96,1)</f>
        <v>123</v>
      </c>
      <c r="K96" s="46">
        <f>LARGE(AQ96:IV96,2)</f>
        <v>113</v>
      </c>
      <c r="L96" s="46">
        <f>LARGE(AQ96:IV96,3)</f>
        <v>101</v>
      </c>
      <c r="M96" s="46">
        <f>LARGE(AQ96:IV96,4)</f>
        <v>94</v>
      </c>
      <c r="N96" s="46">
        <f t="shared" si="32"/>
        <v>94</v>
      </c>
      <c r="O96" s="46">
        <f t="shared" si="33"/>
        <v>92</v>
      </c>
      <c r="P96" s="45">
        <f>AVERAGE(AB96:AO96,AS96:IV96)</f>
        <v>74.19444444444444</v>
      </c>
      <c r="Q96" s="5">
        <f>COUNTIF(Z96:IV96,"&gt;0")</f>
        <v>36</v>
      </c>
      <c r="R96" s="5">
        <f>MAX(Z96:IV96)</f>
        <v>135</v>
      </c>
      <c r="S96" s="5">
        <f>SMALL(Z96:IV96,5)</f>
        <v>39</v>
      </c>
      <c r="U96" s="5">
        <f t="shared" si="34"/>
        <v>64</v>
      </c>
      <c r="V96" s="5">
        <f t="shared" si="35"/>
        <v>60</v>
      </c>
      <c r="W96" s="5">
        <f>LARGE(AQ96:IV96,5)</f>
        <v>94</v>
      </c>
      <c r="X96" s="5">
        <f>LARGE(AQ96:IV96,6)</f>
        <v>92</v>
      </c>
      <c r="Z96" s="9">
        <v>0</v>
      </c>
      <c r="AA96" s="9">
        <v>0</v>
      </c>
      <c r="AB96" s="9">
        <v>135</v>
      </c>
      <c r="AC96" s="9">
        <v>64</v>
      </c>
      <c r="AD96" s="9">
        <v>84</v>
      </c>
      <c r="AE96" s="9">
        <v>81</v>
      </c>
      <c r="AF96" s="9">
        <v>39</v>
      </c>
      <c r="AG96" s="9">
        <v>57</v>
      </c>
      <c r="AH96" s="9">
        <v>60</v>
      </c>
      <c r="AI96" s="9">
        <v>98</v>
      </c>
      <c r="AJ96" s="9"/>
      <c r="AK96" s="9"/>
      <c r="AL96" s="9"/>
      <c r="AM96" s="9"/>
      <c r="AN96" s="9"/>
      <c r="AO96" s="9"/>
      <c r="AQ96" s="2">
        <v>0</v>
      </c>
      <c r="AR96" s="2">
        <v>0</v>
      </c>
      <c r="AV96" s="2">
        <v>113</v>
      </c>
      <c r="AW96" s="2">
        <v>66</v>
      </c>
      <c r="BD96" s="2">
        <v>71</v>
      </c>
      <c r="BE96" s="2">
        <v>94</v>
      </c>
      <c r="BF96" s="2">
        <v>54</v>
      </c>
      <c r="BG96" s="2">
        <v>87</v>
      </c>
      <c r="BH96" s="2">
        <v>49</v>
      </c>
      <c r="BI96" s="2">
        <v>44</v>
      </c>
      <c r="BJ96" s="2">
        <v>81</v>
      </c>
      <c r="BK96" s="2">
        <v>82</v>
      </c>
      <c r="BL96" s="2">
        <v>64</v>
      </c>
      <c r="BM96" s="2">
        <v>92</v>
      </c>
      <c r="BQ96" s="2">
        <v>40</v>
      </c>
      <c r="BR96" s="2">
        <v>88</v>
      </c>
      <c r="BS96" s="2">
        <v>65</v>
      </c>
      <c r="BT96" s="2">
        <v>70</v>
      </c>
      <c r="CF96" s="2">
        <v>77</v>
      </c>
      <c r="CG96" s="2">
        <v>61</v>
      </c>
      <c r="CH96" s="2">
        <v>57</v>
      </c>
      <c r="CI96" s="2">
        <v>41</v>
      </c>
      <c r="CJ96" s="2">
        <v>123</v>
      </c>
      <c r="CK96" s="2">
        <v>94</v>
      </c>
      <c r="CO96" s="2">
        <v>79</v>
      </c>
      <c r="CP96" s="2">
        <v>78</v>
      </c>
      <c r="CQ96" s="2">
        <v>101</v>
      </c>
      <c r="CR96" s="2">
        <v>56</v>
      </c>
      <c r="CS96" s="2">
        <v>48</v>
      </c>
      <c r="CT96" s="2">
        <v>78</v>
      </c>
    </row>
    <row r="97" spans="1:89" ht="14.25">
      <c r="A97" s="43">
        <v>93</v>
      </c>
      <c r="B97" s="44" t="s">
        <v>119</v>
      </c>
      <c r="C97" s="44" t="s">
        <v>52</v>
      </c>
      <c r="D97" s="43">
        <v>3</v>
      </c>
      <c r="E97" s="45">
        <f t="shared" si="27"/>
        <v>99.7</v>
      </c>
      <c r="F97" s="46">
        <f t="shared" si="28"/>
        <v>134</v>
      </c>
      <c r="G97" s="46">
        <f t="shared" si="29"/>
        <v>127</v>
      </c>
      <c r="H97" s="46">
        <f t="shared" si="30"/>
        <v>121</v>
      </c>
      <c r="I97" s="46">
        <f t="shared" si="31"/>
        <v>108</v>
      </c>
      <c r="J97" s="46">
        <f>LARGE(AQ97:IV97,1)</f>
        <v>83</v>
      </c>
      <c r="K97" s="46">
        <f>LARGE(AQ97:IV97,2)</f>
        <v>82</v>
      </c>
      <c r="L97" s="46">
        <f>LARGE(AQ97:IV97,3)</f>
        <v>80</v>
      </c>
      <c r="M97" s="46">
        <f>LARGE(AQ97:IV97,4)</f>
        <v>73</v>
      </c>
      <c r="N97" s="46">
        <f t="shared" si="32"/>
        <v>98</v>
      </c>
      <c r="O97" s="46">
        <f t="shared" si="33"/>
        <v>91</v>
      </c>
      <c r="P97" s="45">
        <f>AVERAGE(AB97:AO97,AS97:IV97)</f>
        <v>86.85714285714286</v>
      </c>
      <c r="Q97" s="5">
        <f>COUNTIF(Z97:IV97,"&gt;0")</f>
        <v>14</v>
      </c>
      <c r="R97" s="5">
        <f>MAX(Z97:IV97)</f>
        <v>134</v>
      </c>
      <c r="S97" s="5">
        <f>SMALL(Z97:IV97,5)</f>
        <v>28</v>
      </c>
      <c r="U97" s="5">
        <f t="shared" si="34"/>
        <v>98</v>
      </c>
      <c r="V97" s="5">
        <f t="shared" si="35"/>
        <v>91</v>
      </c>
      <c r="W97" s="5">
        <f>LARGE(AQ97:IV97,5)</f>
        <v>56</v>
      </c>
      <c r="X97" s="5">
        <f>LARGE(AQ97:IV97,6)</f>
        <v>28</v>
      </c>
      <c r="Z97" s="9">
        <v>0</v>
      </c>
      <c r="AA97" s="9">
        <v>0</v>
      </c>
      <c r="AB97" s="9">
        <v>121</v>
      </c>
      <c r="AC97" s="9">
        <v>134</v>
      </c>
      <c r="AD97" s="9">
        <v>69</v>
      </c>
      <c r="AE97" s="9">
        <v>91</v>
      </c>
      <c r="AF97" s="9">
        <v>66</v>
      </c>
      <c r="AG97" s="9">
        <v>127</v>
      </c>
      <c r="AH97" s="9">
        <v>98</v>
      </c>
      <c r="AI97" s="9">
        <v>108</v>
      </c>
      <c r="AJ97" s="9"/>
      <c r="AK97" s="9"/>
      <c r="AL97" s="9"/>
      <c r="AM97" s="9"/>
      <c r="AN97" s="9"/>
      <c r="AO97" s="9"/>
      <c r="AQ97" s="2">
        <v>0</v>
      </c>
      <c r="AR97" s="2">
        <v>0</v>
      </c>
      <c r="CF97" s="2">
        <v>73</v>
      </c>
      <c r="CG97" s="2">
        <v>83</v>
      </c>
      <c r="CH97" s="2">
        <v>82</v>
      </c>
      <c r="CI97" s="2">
        <v>56</v>
      </c>
      <c r="CJ97" s="2">
        <v>28</v>
      </c>
      <c r="CK97" s="2">
        <v>80</v>
      </c>
    </row>
    <row r="98" spans="1:90" ht="14.25">
      <c r="A98" s="43">
        <v>94</v>
      </c>
      <c r="B98" s="44" t="s">
        <v>46</v>
      </c>
      <c r="C98" s="44" t="s">
        <v>27</v>
      </c>
      <c r="D98" s="43">
        <v>3</v>
      </c>
      <c r="E98" s="45">
        <f t="shared" si="27"/>
        <v>97.7</v>
      </c>
      <c r="F98" s="46">
        <f t="shared" si="28"/>
        <v>105</v>
      </c>
      <c r="G98" s="46">
        <f t="shared" si="29"/>
        <v>102</v>
      </c>
      <c r="H98" s="46">
        <f t="shared" si="30"/>
        <v>93</v>
      </c>
      <c r="I98" s="46">
        <f t="shared" si="31"/>
        <v>89</v>
      </c>
      <c r="J98" s="46">
        <f>LARGE(AQ98:IV98,1)</f>
        <v>118</v>
      </c>
      <c r="K98" s="46">
        <f>LARGE(AQ98:IV98,2)</f>
        <v>111</v>
      </c>
      <c r="L98" s="46">
        <f>LARGE(AQ98:IV98,3)</f>
        <v>92</v>
      </c>
      <c r="M98" s="46">
        <f>LARGE(AQ98:IV98,4)</f>
        <v>91</v>
      </c>
      <c r="N98" s="46">
        <f t="shared" si="32"/>
        <v>89</v>
      </c>
      <c r="O98" s="46">
        <f t="shared" si="33"/>
        <v>87</v>
      </c>
      <c r="P98" s="45">
        <f>AVERAGE(AB98:AO98,AS98:IV98)</f>
        <v>71.65625</v>
      </c>
      <c r="Q98" s="5">
        <f>COUNTIF(Z98:IV98,"&gt;0")</f>
        <v>32</v>
      </c>
      <c r="R98" s="5">
        <f>MAX(Z98:IV98)</f>
        <v>118</v>
      </c>
      <c r="S98" s="5">
        <f>SMALL(Z98:IV98,5)</f>
        <v>33</v>
      </c>
      <c r="U98" s="5">
        <f t="shared" si="34"/>
        <v>87</v>
      </c>
      <c r="V98" s="5">
        <f t="shared" si="35"/>
        <v>80</v>
      </c>
      <c r="W98" s="5">
        <f>LARGE(AQ98:IV98,5)</f>
        <v>89</v>
      </c>
      <c r="X98" s="5">
        <f>LARGE(AQ98:IV98,6)</f>
        <v>83</v>
      </c>
      <c r="Z98" s="9">
        <v>0</v>
      </c>
      <c r="AA98" s="9">
        <v>0</v>
      </c>
      <c r="AB98" s="9">
        <v>105</v>
      </c>
      <c r="AC98" s="9">
        <v>62</v>
      </c>
      <c r="AD98" s="9">
        <v>44</v>
      </c>
      <c r="AE98" s="9">
        <v>60</v>
      </c>
      <c r="AF98" s="9">
        <v>58</v>
      </c>
      <c r="AG98" s="9">
        <v>80</v>
      </c>
      <c r="AH98" s="9">
        <v>54</v>
      </c>
      <c r="AI98" s="9">
        <v>79</v>
      </c>
      <c r="AJ98" s="9">
        <v>67</v>
      </c>
      <c r="AK98" s="9">
        <v>93</v>
      </c>
      <c r="AL98" s="9">
        <v>89</v>
      </c>
      <c r="AM98" s="9">
        <v>102</v>
      </c>
      <c r="AN98" s="9">
        <v>71</v>
      </c>
      <c r="AO98" s="9">
        <v>87</v>
      </c>
      <c r="AQ98" s="2">
        <v>0</v>
      </c>
      <c r="AR98" s="2">
        <v>0</v>
      </c>
      <c r="AS98" s="2">
        <v>33</v>
      </c>
      <c r="AT98" s="2">
        <v>118</v>
      </c>
      <c r="AU98" s="2">
        <v>92</v>
      </c>
      <c r="AZ98" s="2">
        <v>65</v>
      </c>
      <c r="BA98" s="2">
        <v>54</v>
      </c>
      <c r="BB98" s="2">
        <v>43</v>
      </c>
      <c r="BC98" s="2">
        <v>59</v>
      </c>
      <c r="BH98" s="2">
        <v>91</v>
      </c>
      <c r="BI98" s="2">
        <v>47</v>
      </c>
      <c r="BN98" s="2">
        <v>89</v>
      </c>
      <c r="BO98" s="2">
        <v>83</v>
      </c>
      <c r="BQ98" s="2">
        <v>60</v>
      </c>
      <c r="BR98" s="2">
        <v>61</v>
      </c>
      <c r="BS98" s="2">
        <v>52</v>
      </c>
      <c r="BT98" s="2">
        <v>111</v>
      </c>
      <c r="CD98" s="2">
        <v>72</v>
      </c>
      <c r="CE98" s="2">
        <v>59</v>
      </c>
      <c r="CL98" s="2">
        <v>53</v>
      </c>
    </row>
    <row r="99" spans="1:96" ht="14.25">
      <c r="A99" s="43">
        <v>95</v>
      </c>
      <c r="B99" s="44" t="s">
        <v>68</v>
      </c>
      <c r="C99" s="44" t="s">
        <v>35</v>
      </c>
      <c r="D99" s="43">
        <v>3</v>
      </c>
      <c r="E99" s="45">
        <f t="shared" si="27"/>
        <v>97.4</v>
      </c>
      <c r="F99" s="46">
        <f t="shared" si="28"/>
        <v>106</v>
      </c>
      <c r="G99" s="46">
        <f t="shared" si="29"/>
        <v>95</v>
      </c>
      <c r="H99" s="46">
        <f t="shared" si="30"/>
        <v>88</v>
      </c>
      <c r="I99" s="46">
        <f t="shared" si="31"/>
        <v>86</v>
      </c>
      <c r="J99" s="46">
        <f>LARGE(AQ99:IV99,1)</f>
        <v>118</v>
      </c>
      <c r="K99" s="46">
        <f>LARGE(AQ99:IV99,2)</f>
        <v>106</v>
      </c>
      <c r="L99" s="46">
        <f>LARGE(AQ99:IV99,3)</f>
        <v>105</v>
      </c>
      <c r="M99" s="46">
        <f>LARGE(AQ99:IV99,4)</f>
        <v>96</v>
      </c>
      <c r="N99" s="46">
        <f t="shared" si="32"/>
        <v>89</v>
      </c>
      <c r="O99" s="46">
        <f t="shared" si="33"/>
        <v>85</v>
      </c>
      <c r="P99" s="45">
        <f>AVERAGE(AB99:AO99,AS99:IV99)</f>
        <v>66.77777777777777</v>
      </c>
      <c r="Q99" s="5">
        <f>COUNTIF(Z99:IV99,"&gt;0")</f>
        <v>36</v>
      </c>
      <c r="R99" s="5">
        <f>MAX(Z99:IV99)</f>
        <v>118</v>
      </c>
      <c r="S99" s="5">
        <f>SMALL(Z99:IV99,5)</f>
        <v>23</v>
      </c>
      <c r="U99" s="5">
        <f t="shared" si="34"/>
        <v>72</v>
      </c>
      <c r="V99" s="5">
        <f t="shared" si="35"/>
        <v>58</v>
      </c>
      <c r="W99" s="5">
        <f>LARGE(AQ99:IV99,5)</f>
        <v>89</v>
      </c>
      <c r="X99" s="5">
        <f>LARGE(AQ99:IV99,6)</f>
        <v>85</v>
      </c>
      <c r="Z99" s="9">
        <v>0</v>
      </c>
      <c r="AA99" s="9">
        <v>0</v>
      </c>
      <c r="AB99" s="9">
        <v>106</v>
      </c>
      <c r="AC99" s="9">
        <v>88</v>
      </c>
      <c r="AD99" s="9">
        <v>49</v>
      </c>
      <c r="AE99" s="9">
        <v>58</v>
      </c>
      <c r="AF99" s="9">
        <v>95</v>
      </c>
      <c r="AG99" s="9">
        <v>86</v>
      </c>
      <c r="AH99" s="9">
        <v>52</v>
      </c>
      <c r="AI99" s="9">
        <v>72</v>
      </c>
      <c r="AJ99" s="9">
        <v>54</v>
      </c>
      <c r="AK99" s="9">
        <v>40</v>
      </c>
      <c r="AL99" s="9"/>
      <c r="AM99" s="9"/>
      <c r="AN99" s="9"/>
      <c r="AO99" s="9"/>
      <c r="AQ99" s="2">
        <v>0</v>
      </c>
      <c r="AR99" s="2">
        <v>0</v>
      </c>
      <c r="AS99" s="2">
        <v>74</v>
      </c>
      <c r="AT99" s="2">
        <v>96</v>
      </c>
      <c r="AU99" s="2">
        <v>57</v>
      </c>
      <c r="AX99" s="2">
        <v>82</v>
      </c>
      <c r="AY99" s="2">
        <v>59</v>
      </c>
      <c r="AZ99" s="2">
        <v>62</v>
      </c>
      <c r="BA99" s="2">
        <v>105</v>
      </c>
      <c r="BN99" s="2">
        <v>55</v>
      </c>
      <c r="BO99" s="2">
        <v>54</v>
      </c>
      <c r="BQ99" s="2">
        <v>118</v>
      </c>
      <c r="BR99" s="2">
        <v>85</v>
      </c>
      <c r="BS99" s="2">
        <v>58</v>
      </c>
      <c r="BT99" s="2">
        <v>68</v>
      </c>
      <c r="BZ99" s="2">
        <v>61</v>
      </c>
      <c r="CA99" s="2">
        <v>34</v>
      </c>
      <c r="CB99" s="2">
        <v>39</v>
      </c>
      <c r="CC99" s="2">
        <v>79</v>
      </c>
      <c r="CD99" s="2">
        <v>43</v>
      </c>
      <c r="CE99" s="2">
        <v>23</v>
      </c>
      <c r="CL99" s="2">
        <v>89</v>
      </c>
      <c r="CM99" s="2">
        <v>51</v>
      </c>
      <c r="CN99" s="2">
        <v>106</v>
      </c>
      <c r="CO99" s="2">
        <v>43</v>
      </c>
      <c r="CP99" s="2">
        <v>45</v>
      </c>
      <c r="CQ99" s="2">
        <v>61</v>
      </c>
      <c r="CR99" s="2">
        <v>57</v>
      </c>
    </row>
    <row r="100" spans="1:90" ht="14.25">
      <c r="A100" s="43">
        <v>96</v>
      </c>
      <c r="B100" s="44" t="s">
        <v>146</v>
      </c>
      <c r="C100" s="44" t="s">
        <v>27</v>
      </c>
      <c r="D100" s="43">
        <v>3</v>
      </c>
      <c r="E100" s="45">
        <f t="shared" si="27"/>
        <v>95.6</v>
      </c>
      <c r="F100" s="46">
        <f t="shared" si="28"/>
        <v>86</v>
      </c>
      <c r="G100" s="46">
        <f t="shared" si="29"/>
        <v>85</v>
      </c>
      <c r="H100" s="46">
        <f t="shared" si="30"/>
        <v>82</v>
      </c>
      <c r="I100" s="46">
        <f t="shared" si="31"/>
        <v>67</v>
      </c>
      <c r="J100" s="46">
        <f>LARGE(AQ100:IV100,1)</f>
        <v>114</v>
      </c>
      <c r="K100" s="46">
        <f>LARGE(AQ100:IV100,2)</f>
        <v>112</v>
      </c>
      <c r="L100" s="46">
        <f>LARGE(AQ100:IV100,3)</f>
        <v>107</v>
      </c>
      <c r="M100" s="46">
        <f>LARGE(AQ100:IV100,4)</f>
        <v>106</v>
      </c>
      <c r="N100" s="46">
        <f t="shared" si="32"/>
        <v>99</v>
      </c>
      <c r="O100" s="46">
        <f t="shared" si="33"/>
        <v>98</v>
      </c>
      <c r="P100" s="45">
        <f>AVERAGE(AB100:AO100,AS100:IV100)</f>
        <v>84</v>
      </c>
      <c r="Q100" s="5">
        <f>COUNTIF(Z100:IV100,"&gt;0")</f>
        <v>22</v>
      </c>
      <c r="R100" s="5">
        <f>MAX(Z100:IV100)</f>
        <v>114</v>
      </c>
      <c r="S100" s="5">
        <f>SMALL(Z100:IV100,5)</f>
        <v>29</v>
      </c>
      <c r="U100" s="5">
        <f t="shared" si="34"/>
        <v>64</v>
      </c>
      <c r="V100" s="5">
        <f t="shared" si="35"/>
        <v>61</v>
      </c>
      <c r="W100" s="5">
        <f>LARGE(AQ100:IV100,5)</f>
        <v>99</v>
      </c>
      <c r="X100" s="5">
        <f>LARGE(AQ100:IV100,6)</f>
        <v>98</v>
      </c>
      <c r="Z100" s="9">
        <v>0</v>
      </c>
      <c r="AA100" s="9">
        <v>0</v>
      </c>
      <c r="AB100" s="9">
        <v>86</v>
      </c>
      <c r="AC100" s="9">
        <v>64</v>
      </c>
      <c r="AD100" s="9">
        <v>85</v>
      </c>
      <c r="AE100" s="9">
        <v>61</v>
      </c>
      <c r="AF100" s="9">
        <v>67</v>
      </c>
      <c r="AG100" s="9">
        <v>82</v>
      </c>
      <c r="AH100" s="9"/>
      <c r="AI100" s="9"/>
      <c r="AJ100" s="9"/>
      <c r="AK100" s="9"/>
      <c r="AL100" s="9"/>
      <c r="AM100" s="9"/>
      <c r="AN100" s="9"/>
      <c r="AO100" s="9"/>
      <c r="AQ100" s="2">
        <v>0</v>
      </c>
      <c r="AR100" s="2">
        <v>0</v>
      </c>
      <c r="AS100" s="2">
        <v>106</v>
      </c>
      <c r="AT100" s="2">
        <v>93</v>
      </c>
      <c r="AU100" s="2">
        <v>29</v>
      </c>
      <c r="AZ100" s="2">
        <v>86</v>
      </c>
      <c r="BA100" s="2">
        <v>94</v>
      </c>
      <c r="BB100" s="2">
        <v>65</v>
      </c>
      <c r="BC100" s="2">
        <v>99</v>
      </c>
      <c r="BP100" s="2">
        <v>89</v>
      </c>
      <c r="BW100" s="2">
        <v>112</v>
      </c>
      <c r="CD100" s="2">
        <v>94</v>
      </c>
      <c r="CE100" s="2">
        <v>54</v>
      </c>
      <c r="CH100" s="2">
        <v>96</v>
      </c>
      <c r="CI100" s="2">
        <v>107</v>
      </c>
      <c r="CJ100" s="2">
        <v>98</v>
      </c>
      <c r="CK100" s="2">
        <v>67</v>
      </c>
      <c r="CL100" s="2">
        <v>114</v>
      </c>
    </row>
    <row r="101" spans="1:100" ht="14.25">
      <c r="A101" s="43">
        <v>97</v>
      </c>
      <c r="B101" s="44" t="s">
        <v>39</v>
      </c>
      <c r="C101" s="44" t="s">
        <v>137</v>
      </c>
      <c r="D101" s="43">
        <v>3</v>
      </c>
      <c r="E101" s="45">
        <f aca="true" t="shared" si="36" ref="E101:E128">AVERAGE(F101:O101)</f>
        <v>95.5</v>
      </c>
      <c r="F101" s="46">
        <f aca="true" t="shared" si="37" ref="F101:F128">LARGE(Z101:AO101,1)</f>
        <v>114</v>
      </c>
      <c r="G101" s="46">
        <f aca="true" t="shared" si="38" ref="G101:G128">LARGE(Z101:AO101,2)</f>
        <v>74</v>
      </c>
      <c r="H101" s="46">
        <f aca="true" t="shared" si="39" ref="H101:H128">LARGE(Z101:AO101,3)</f>
        <v>62</v>
      </c>
      <c r="I101" s="46">
        <f aca="true" t="shared" si="40" ref="I101:I128">LARGE(Z101:AO101,4)</f>
        <v>52</v>
      </c>
      <c r="J101" s="46">
        <f>LARGE(AQ101:IV101,1)</f>
        <v>125</v>
      </c>
      <c r="K101" s="46">
        <f>LARGE(AQ101:IV101,2)</f>
        <v>115</v>
      </c>
      <c r="L101" s="46">
        <f>LARGE(AQ101:IV101,3)</f>
        <v>109</v>
      </c>
      <c r="M101" s="46">
        <f>LARGE(AQ101:IV101,4)</f>
        <v>108</v>
      </c>
      <c r="N101" s="46">
        <f aca="true" t="shared" si="41" ref="N101:N128">LARGE(U101:X101,1)</f>
        <v>100</v>
      </c>
      <c r="O101" s="46">
        <f aca="true" t="shared" si="42" ref="O101:O128">LARGE(U101:X101,2)</f>
        <v>96</v>
      </c>
      <c r="P101" s="45">
        <f>AVERAGE(AB101:AO101,AS101:IV101)</f>
        <v>79.46153846153847</v>
      </c>
      <c r="Q101" s="5">
        <f>COUNTIF(Z101:IV101,"&gt;0")</f>
        <v>26</v>
      </c>
      <c r="R101" s="5">
        <f>MAX(Z101:IV101)</f>
        <v>125</v>
      </c>
      <c r="S101" s="5">
        <f>SMALL(Z101:IV101,5)</f>
        <v>35</v>
      </c>
      <c r="U101" s="5">
        <f aca="true" t="shared" si="43" ref="U101:U128">LARGE(Z101:AO101,5)</f>
        <v>0</v>
      </c>
      <c r="V101" s="5">
        <f aca="true" t="shared" si="44" ref="V101:V128">LARGE(Z101:AO101,6)</f>
        <v>0</v>
      </c>
      <c r="W101" s="5">
        <f>LARGE(AQ101:IV101,5)</f>
        <v>100</v>
      </c>
      <c r="X101" s="5">
        <f>LARGE(AQ101:IV101,6)</f>
        <v>96</v>
      </c>
      <c r="Z101" s="9">
        <v>0</v>
      </c>
      <c r="AA101" s="9">
        <v>0</v>
      </c>
      <c r="AB101" s="9">
        <v>114</v>
      </c>
      <c r="AC101" s="9">
        <v>52</v>
      </c>
      <c r="AD101" s="9">
        <v>62</v>
      </c>
      <c r="AE101" s="9">
        <v>74</v>
      </c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Q101" s="2">
        <v>0</v>
      </c>
      <c r="AR101" s="2">
        <v>0</v>
      </c>
      <c r="AS101" s="2">
        <v>115</v>
      </c>
      <c r="AT101" s="2">
        <v>52</v>
      </c>
      <c r="AU101" s="2">
        <v>83</v>
      </c>
      <c r="AX101" s="2">
        <v>74</v>
      </c>
      <c r="AY101" s="2">
        <v>67</v>
      </c>
      <c r="AZ101" s="2">
        <v>78</v>
      </c>
      <c r="BA101" s="2">
        <v>71</v>
      </c>
      <c r="BH101" s="2">
        <v>55</v>
      </c>
      <c r="BI101" s="2">
        <v>100</v>
      </c>
      <c r="BQ101" s="2">
        <v>109</v>
      </c>
      <c r="BR101" s="2">
        <v>92</v>
      </c>
      <c r="BU101" s="2">
        <v>67</v>
      </c>
      <c r="BV101" s="2">
        <v>96</v>
      </c>
      <c r="BW101" s="2">
        <v>55</v>
      </c>
      <c r="BX101" s="2">
        <v>89</v>
      </c>
      <c r="CD101" s="2">
        <v>91</v>
      </c>
      <c r="CE101" s="2">
        <v>35</v>
      </c>
      <c r="CL101" s="2">
        <v>108</v>
      </c>
      <c r="CM101" s="2">
        <v>82</v>
      </c>
      <c r="CN101" s="2">
        <v>51</v>
      </c>
      <c r="CU101" s="2">
        <v>69</v>
      </c>
      <c r="CV101" s="2">
        <v>125</v>
      </c>
    </row>
    <row r="102" spans="1:89" ht="14.25">
      <c r="A102" s="43">
        <v>98</v>
      </c>
      <c r="B102" s="44" t="s">
        <v>91</v>
      </c>
      <c r="C102" s="44" t="s">
        <v>28</v>
      </c>
      <c r="D102" s="43">
        <v>3</v>
      </c>
      <c r="E102" s="45">
        <f t="shared" si="36"/>
        <v>94.7</v>
      </c>
      <c r="F102" s="46">
        <f t="shared" si="37"/>
        <v>131</v>
      </c>
      <c r="G102" s="46">
        <f t="shared" si="38"/>
        <v>92</v>
      </c>
      <c r="H102" s="46">
        <f t="shared" si="39"/>
        <v>85</v>
      </c>
      <c r="I102" s="46">
        <f t="shared" si="40"/>
        <v>83</v>
      </c>
      <c r="J102" s="46">
        <f>LARGE(AQ102:IV102,1)</f>
        <v>97</v>
      </c>
      <c r="K102" s="46">
        <f>LARGE(AQ102:IV102,2)</f>
        <v>94</v>
      </c>
      <c r="L102" s="46">
        <f>LARGE(AQ102:IV102,3)</f>
        <v>94</v>
      </c>
      <c r="M102" s="46">
        <f>LARGE(AQ102:IV102,4)</f>
        <v>92</v>
      </c>
      <c r="N102" s="46">
        <f t="shared" si="41"/>
        <v>91</v>
      </c>
      <c r="O102" s="46">
        <f t="shared" si="42"/>
        <v>88</v>
      </c>
      <c r="P102" s="45">
        <f>AVERAGE(AB102:AO102,AS102:IV102)</f>
        <v>70.44117647058823</v>
      </c>
      <c r="Q102" s="5">
        <f>COUNTIF(Z102:IV102,"&gt;0")</f>
        <v>34</v>
      </c>
      <c r="R102" s="5">
        <f>MAX(Z102:IV102)</f>
        <v>131</v>
      </c>
      <c r="S102" s="5">
        <f>SMALL(Z102:IV102,5)</f>
        <v>9</v>
      </c>
      <c r="U102" s="5">
        <f t="shared" si="43"/>
        <v>82</v>
      </c>
      <c r="V102" s="5">
        <f t="shared" si="44"/>
        <v>78</v>
      </c>
      <c r="W102" s="5">
        <f>LARGE(AQ102:IV102,5)</f>
        <v>91</v>
      </c>
      <c r="X102" s="5">
        <f>LARGE(AQ102:IV102,6)</f>
        <v>88</v>
      </c>
      <c r="Z102" s="9">
        <v>0</v>
      </c>
      <c r="AA102" s="9">
        <v>0</v>
      </c>
      <c r="AB102" s="9">
        <v>92</v>
      </c>
      <c r="AC102" s="9">
        <v>82</v>
      </c>
      <c r="AD102" s="9">
        <v>83</v>
      </c>
      <c r="AE102" s="9">
        <v>65</v>
      </c>
      <c r="AF102" s="9">
        <v>85</v>
      </c>
      <c r="AG102" s="9">
        <v>75</v>
      </c>
      <c r="AH102" s="9">
        <v>61</v>
      </c>
      <c r="AI102" s="9">
        <v>52</v>
      </c>
      <c r="AJ102" s="9">
        <v>78</v>
      </c>
      <c r="AK102" s="9">
        <v>131</v>
      </c>
      <c r="AL102" s="9"/>
      <c r="AM102" s="9"/>
      <c r="AN102" s="9"/>
      <c r="AO102" s="9"/>
      <c r="AQ102" s="2">
        <v>0</v>
      </c>
      <c r="AR102" s="2">
        <v>0</v>
      </c>
      <c r="BD102" s="2">
        <v>75</v>
      </c>
      <c r="BE102" s="2">
        <v>58</v>
      </c>
      <c r="BF102" s="2">
        <v>41</v>
      </c>
      <c r="BG102" s="2">
        <v>54</v>
      </c>
      <c r="BH102" s="2">
        <v>88</v>
      </c>
      <c r="BI102" s="2">
        <v>52</v>
      </c>
      <c r="BJ102" s="2">
        <v>73</v>
      </c>
      <c r="BK102" s="2">
        <v>94</v>
      </c>
      <c r="BL102" s="2">
        <v>97</v>
      </c>
      <c r="BM102" s="2">
        <v>9</v>
      </c>
      <c r="BN102" s="2">
        <v>80</v>
      </c>
      <c r="BO102" s="2">
        <v>74</v>
      </c>
      <c r="BQ102" s="2">
        <v>78</v>
      </c>
      <c r="BR102" s="2">
        <v>91</v>
      </c>
      <c r="BS102" s="2">
        <v>92</v>
      </c>
      <c r="BT102" s="2">
        <v>82</v>
      </c>
      <c r="BU102" s="2">
        <v>62</v>
      </c>
      <c r="BV102" s="2">
        <v>94</v>
      </c>
      <c r="CF102" s="2">
        <v>37</v>
      </c>
      <c r="CG102" s="2">
        <v>40</v>
      </c>
      <c r="CH102" s="2">
        <v>71</v>
      </c>
      <c r="CI102" s="2">
        <v>30</v>
      </c>
      <c r="CJ102" s="2">
        <v>65</v>
      </c>
      <c r="CK102" s="2">
        <v>54</v>
      </c>
    </row>
    <row r="103" spans="1:100" ht="14.25">
      <c r="A103" s="43">
        <v>99</v>
      </c>
      <c r="B103" s="44" t="s">
        <v>103</v>
      </c>
      <c r="C103" s="44" t="s">
        <v>141</v>
      </c>
      <c r="D103" s="43">
        <v>1</v>
      </c>
      <c r="E103" s="45">
        <f t="shared" si="36"/>
        <v>94.6</v>
      </c>
      <c r="F103" s="46">
        <f t="shared" si="37"/>
        <v>91</v>
      </c>
      <c r="G103" s="46">
        <f t="shared" si="38"/>
        <v>86</v>
      </c>
      <c r="H103" s="46">
        <f t="shared" si="39"/>
        <v>85</v>
      </c>
      <c r="I103" s="46">
        <f t="shared" si="40"/>
        <v>82</v>
      </c>
      <c r="J103" s="46">
        <f>LARGE(AQ103:IV103,1)</f>
        <v>148</v>
      </c>
      <c r="K103" s="46">
        <f>LARGE(AQ103:IV103,2)</f>
        <v>106</v>
      </c>
      <c r="L103" s="46">
        <f>LARGE(AQ103:IV103,3)</f>
        <v>94</v>
      </c>
      <c r="M103" s="46">
        <f>LARGE(AQ103:IV103,4)</f>
        <v>91</v>
      </c>
      <c r="N103" s="46">
        <f t="shared" si="41"/>
        <v>88</v>
      </c>
      <c r="O103" s="46">
        <f t="shared" si="42"/>
        <v>75</v>
      </c>
      <c r="P103" s="45">
        <f>AVERAGE(AB103:AO103,AS103:IV103)</f>
        <v>72.77777777777777</v>
      </c>
      <c r="Q103" s="5">
        <f>COUNTIF(Z103:IV103,"&gt;0")</f>
        <v>18</v>
      </c>
      <c r="R103" s="5">
        <f>MAX(Z103:IV103)</f>
        <v>148</v>
      </c>
      <c r="S103" s="5">
        <f>SMALL(Z103:IV103,5)</f>
        <v>16</v>
      </c>
      <c r="U103" s="5">
        <f t="shared" si="43"/>
        <v>0</v>
      </c>
      <c r="V103" s="5">
        <f t="shared" si="44"/>
        <v>0</v>
      </c>
      <c r="W103" s="5">
        <f>LARGE(AQ103:IV103,5)</f>
        <v>88</v>
      </c>
      <c r="X103" s="5">
        <f>LARGE(AQ103:IV103,6)</f>
        <v>75</v>
      </c>
      <c r="Z103" s="9">
        <v>0</v>
      </c>
      <c r="AA103" s="9">
        <v>0</v>
      </c>
      <c r="AB103" s="9">
        <v>85</v>
      </c>
      <c r="AC103" s="9">
        <v>82</v>
      </c>
      <c r="AD103" s="9">
        <v>86</v>
      </c>
      <c r="AE103" s="9">
        <v>91</v>
      </c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Q103" s="2">
        <v>0</v>
      </c>
      <c r="AR103" s="2">
        <v>0</v>
      </c>
      <c r="AV103" s="2">
        <v>54</v>
      </c>
      <c r="AW103" s="2">
        <v>43</v>
      </c>
      <c r="BD103" s="2">
        <v>148</v>
      </c>
      <c r="BE103" s="2">
        <v>56</v>
      </c>
      <c r="BP103" s="2">
        <v>75</v>
      </c>
      <c r="BQ103" s="2">
        <v>88</v>
      </c>
      <c r="BR103" s="2">
        <v>46</v>
      </c>
      <c r="BU103" s="2">
        <v>49</v>
      </c>
      <c r="BV103" s="2">
        <v>57</v>
      </c>
      <c r="BW103" s="2">
        <v>94</v>
      </c>
      <c r="CF103" s="2">
        <v>91</v>
      </c>
      <c r="CG103" s="2">
        <v>106</v>
      </c>
      <c r="CU103" s="2">
        <v>16</v>
      </c>
      <c r="CV103" s="2">
        <v>43</v>
      </c>
    </row>
    <row r="104" spans="1:98" ht="14.25">
      <c r="A104" s="43">
        <v>100</v>
      </c>
      <c r="B104" s="44" t="s">
        <v>73</v>
      </c>
      <c r="C104" s="44" t="s">
        <v>28</v>
      </c>
      <c r="D104" s="43">
        <v>3</v>
      </c>
      <c r="E104" s="45">
        <f t="shared" si="36"/>
        <v>94.5</v>
      </c>
      <c r="F104" s="46">
        <f t="shared" si="37"/>
        <v>115</v>
      </c>
      <c r="G104" s="46">
        <f t="shared" si="38"/>
        <v>81</v>
      </c>
      <c r="H104" s="46">
        <f t="shared" si="39"/>
        <v>78</v>
      </c>
      <c r="I104" s="46">
        <f t="shared" si="40"/>
        <v>66</v>
      </c>
      <c r="J104" s="46">
        <f>LARGE(AQ104:IV104,1)</f>
        <v>117</v>
      </c>
      <c r="K104" s="46">
        <f>LARGE(AQ104:IV104,2)</f>
        <v>114</v>
      </c>
      <c r="L104" s="46">
        <f>LARGE(AQ104:IV104,3)</f>
        <v>95</v>
      </c>
      <c r="M104" s="46">
        <f>LARGE(AQ104:IV104,4)</f>
        <v>95</v>
      </c>
      <c r="N104" s="46">
        <f t="shared" si="41"/>
        <v>93</v>
      </c>
      <c r="O104" s="46">
        <f t="shared" si="42"/>
        <v>91</v>
      </c>
      <c r="P104" s="45">
        <f>AVERAGE(AB104:AO104,AS104:IV104)</f>
        <v>60.81818181818182</v>
      </c>
      <c r="Q104" s="5">
        <f>COUNTIF(Z104:IV104,"&gt;0")</f>
        <v>44</v>
      </c>
      <c r="R104" s="5">
        <f>MAX(Z104:IV104)</f>
        <v>117</v>
      </c>
      <c r="S104" s="5">
        <f>SMALL(Z104:IV104,5)</f>
        <v>16</v>
      </c>
      <c r="U104" s="5">
        <f t="shared" si="43"/>
        <v>63</v>
      </c>
      <c r="V104" s="5">
        <f t="shared" si="44"/>
        <v>59</v>
      </c>
      <c r="W104" s="5">
        <f>LARGE(AQ104:IV104,5)</f>
        <v>93</v>
      </c>
      <c r="X104" s="5">
        <f>LARGE(AQ104:IV104,6)</f>
        <v>91</v>
      </c>
      <c r="Z104" s="9">
        <v>0</v>
      </c>
      <c r="AA104" s="9">
        <v>0</v>
      </c>
      <c r="AB104" s="9">
        <v>59</v>
      </c>
      <c r="AC104" s="9">
        <v>81</v>
      </c>
      <c r="AD104" s="9">
        <v>46</v>
      </c>
      <c r="AE104" s="9">
        <v>34</v>
      </c>
      <c r="AF104" s="9">
        <v>78</v>
      </c>
      <c r="AG104" s="9">
        <v>54</v>
      </c>
      <c r="AH104" s="9">
        <v>53</v>
      </c>
      <c r="AI104" s="9">
        <v>115</v>
      </c>
      <c r="AJ104" s="9">
        <v>66</v>
      </c>
      <c r="AK104" s="9">
        <v>41</v>
      </c>
      <c r="AL104" s="9">
        <v>63</v>
      </c>
      <c r="AM104" s="9">
        <v>46</v>
      </c>
      <c r="AN104" s="9"/>
      <c r="AO104" s="9"/>
      <c r="AQ104" s="2">
        <v>0</v>
      </c>
      <c r="AR104" s="2">
        <v>0</v>
      </c>
      <c r="AV104" s="2">
        <v>80</v>
      </c>
      <c r="AW104" s="2">
        <v>16</v>
      </c>
      <c r="BD104" s="2">
        <v>30</v>
      </c>
      <c r="BE104" s="2">
        <v>48</v>
      </c>
      <c r="BF104" s="2">
        <v>46</v>
      </c>
      <c r="BG104" s="2">
        <v>91</v>
      </c>
      <c r="BH104" s="2">
        <v>88</v>
      </c>
      <c r="BI104" s="2">
        <v>34</v>
      </c>
      <c r="BJ104" s="2">
        <v>114</v>
      </c>
      <c r="BK104" s="2">
        <v>93</v>
      </c>
      <c r="BL104" s="2">
        <v>65</v>
      </c>
      <c r="BM104" s="2">
        <v>81</v>
      </c>
      <c r="BN104" s="2">
        <v>35</v>
      </c>
      <c r="BO104" s="2">
        <v>27</v>
      </c>
      <c r="BQ104" s="2">
        <v>58</v>
      </c>
      <c r="BR104" s="2">
        <v>61</v>
      </c>
      <c r="BS104" s="2">
        <v>55</v>
      </c>
      <c r="BT104" s="2">
        <v>42</v>
      </c>
      <c r="BU104" s="2">
        <v>34</v>
      </c>
      <c r="BV104" s="2">
        <v>43</v>
      </c>
      <c r="CF104" s="2">
        <v>40</v>
      </c>
      <c r="CG104" s="2">
        <v>36</v>
      </c>
      <c r="CH104" s="2">
        <v>64</v>
      </c>
      <c r="CI104" s="2">
        <v>80</v>
      </c>
      <c r="CJ104" s="2">
        <v>95</v>
      </c>
      <c r="CK104" s="2">
        <v>71</v>
      </c>
      <c r="CO104" s="2">
        <v>56</v>
      </c>
      <c r="CP104" s="2">
        <v>61</v>
      </c>
      <c r="CQ104" s="2">
        <v>117</v>
      </c>
      <c r="CR104" s="2">
        <v>50</v>
      </c>
      <c r="CS104" s="2">
        <v>34</v>
      </c>
      <c r="CT104" s="2">
        <v>95</v>
      </c>
    </row>
    <row r="105" spans="1:98" ht="14.25">
      <c r="A105" s="43">
        <v>101</v>
      </c>
      <c r="B105" s="44" t="s">
        <v>148</v>
      </c>
      <c r="C105" s="44" t="s">
        <v>139</v>
      </c>
      <c r="D105" s="43">
        <v>3</v>
      </c>
      <c r="E105" s="45">
        <f t="shared" si="36"/>
        <v>93.5</v>
      </c>
      <c r="F105" s="46">
        <f t="shared" si="37"/>
        <v>136</v>
      </c>
      <c r="G105" s="46">
        <f t="shared" si="38"/>
        <v>104</v>
      </c>
      <c r="H105" s="46">
        <f t="shared" si="39"/>
        <v>84</v>
      </c>
      <c r="I105" s="46">
        <f t="shared" si="40"/>
        <v>81</v>
      </c>
      <c r="J105" s="46">
        <f>LARGE(AQ105:IV105,1)</f>
        <v>108</v>
      </c>
      <c r="K105" s="46">
        <f>LARGE(AQ105:IV105,2)</f>
        <v>98</v>
      </c>
      <c r="L105" s="46">
        <f>LARGE(AQ105:IV105,3)</f>
        <v>86</v>
      </c>
      <c r="M105" s="46">
        <f>LARGE(AQ105:IV105,4)</f>
        <v>85</v>
      </c>
      <c r="N105" s="46">
        <f t="shared" si="41"/>
        <v>81</v>
      </c>
      <c r="O105" s="46">
        <f t="shared" si="42"/>
        <v>72</v>
      </c>
      <c r="P105" s="45">
        <f>AVERAGE(AB105:AO105,AS105:IV105)</f>
        <v>62.166666666666664</v>
      </c>
      <c r="Q105" s="5">
        <f>COUNTIF(Z105:IV105,"&gt;0")</f>
        <v>36</v>
      </c>
      <c r="R105" s="5">
        <f>MAX(Z105:IV105)</f>
        <v>136</v>
      </c>
      <c r="S105" s="5">
        <f>SMALL(Z105:IV105,5)</f>
        <v>19</v>
      </c>
      <c r="U105" s="5">
        <f t="shared" si="43"/>
        <v>81</v>
      </c>
      <c r="V105" s="5">
        <f t="shared" si="44"/>
        <v>69</v>
      </c>
      <c r="W105" s="5">
        <f>LARGE(AQ105:IV105,5)</f>
        <v>72</v>
      </c>
      <c r="X105" s="5">
        <f>LARGE(AQ105:IV105,6)</f>
        <v>71</v>
      </c>
      <c r="Z105" s="9">
        <v>0</v>
      </c>
      <c r="AA105" s="9">
        <v>0</v>
      </c>
      <c r="AB105" s="9">
        <v>69</v>
      </c>
      <c r="AC105" s="9">
        <v>84</v>
      </c>
      <c r="AD105" s="9">
        <v>68</v>
      </c>
      <c r="AE105" s="9">
        <v>51</v>
      </c>
      <c r="AF105" s="9">
        <v>104</v>
      </c>
      <c r="AG105" s="9">
        <v>81</v>
      </c>
      <c r="AH105" s="9">
        <v>136</v>
      </c>
      <c r="AI105" s="9">
        <v>81</v>
      </c>
      <c r="AJ105" s="9"/>
      <c r="AK105" s="9"/>
      <c r="AL105" s="9"/>
      <c r="AM105" s="9"/>
      <c r="AN105" s="9"/>
      <c r="AO105" s="9"/>
      <c r="AQ105" s="2">
        <v>0</v>
      </c>
      <c r="AR105" s="2">
        <v>0</v>
      </c>
      <c r="AV105" s="2">
        <v>61</v>
      </c>
      <c r="AW105" s="2">
        <v>42</v>
      </c>
      <c r="BD105" s="2">
        <v>61</v>
      </c>
      <c r="BE105" s="2">
        <v>64</v>
      </c>
      <c r="BF105" s="2">
        <v>72</v>
      </c>
      <c r="BG105" s="2">
        <v>86</v>
      </c>
      <c r="BH105" s="2">
        <v>19</v>
      </c>
      <c r="BI105" s="2">
        <v>68</v>
      </c>
      <c r="BJ105" s="2">
        <v>33</v>
      </c>
      <c r="BK105" s="2">
        <v>30</v>
      </c>
      <c r="BL105" s="2">
        <v>71</v>
      </c>
      <c r="BM105" s="2">
        <v>30</v>
      </c>
      <c r="BQ105" s="2">
        <v>62</v>
      </c>
      <c r="BR105" s="2">
        <v>23</v>
      </c>
      <c r="BS105" s="2">
        <v>70</v>
      </c>
      <c r="BT105" s="2">
        <v>53</v>
      </c>
      <c r="CF105" s="2">
        <v>98</v>
      </c>
      <c r="CG105" s="2">
        <v>64</v>
      </c>
      <c r="CH105" s="2">
        <v>85</v>
      </c>
      <c r="CI105" s="2">
        <v>37</v>
      </c>
      <c r="CJ105" s="2">
        <v>48</v>
      </c>
      <c r="CK105" s="2">
        <v>57</v>
      </c>
      <c r="CO105" s="2">
        <v>108</v>
      </c>
      <c r="CP105" s="2">
        <v>53</v>
      </c>
      <c r="CQ105" s="2">
        <v>37</v>
      </c>
      <c r="CR105" s="2">
        <v>50</v>
      </c>
      <c r="CS105" s="2">
        <v>53</v>
      </c>
      <c r="CT105" s="2">
        <v>29</v>
      </c>
    </row>
    <row r="106" spans="1:96" ht="14.25">
      <c r="A106" s="43">
        <v>102</v>
      </c>
      <c r="B106" s="44" t="s">
        <v>160</v>
      </c>
      <c r="C106" s="44" t="s">
        <v>137</v>
      </c>
      <c r="D106" s="43">
        <v>3</v>
      </c>
      <c r="E106" s="45">
        <f t="shared" si="36"/>
        <v>92.3</v>
      </c>
      <c r="F106" s="46">
        <f t="shared" si="37"/>
        <v>137</v>
      </c>
      <c r="G106" s="46">
        <f t="shared" si="38"/>
        <v>88</v>
      </c>
      <c r="H106" s="46">
        <f t="shared" si="39"/>
        <v>76</v>
      </c>
      <c r="I106" s="46">
        <f t="shared" si="40"/>
        <v>72</v>
      </c>
      <c r="J106" s="46">
        <f>LARGE(AQ106:IV106,1)</f>
        <v>115</v>
      </c>
      <c r="K106" s="46">
        <f>LARGE(AQ106:IV106,2)</f>
        <v>103</v>
      </c>
      <c r="L106" s="46">
        <f>LARGE(AQ106:IV106,3)</f>
        <v>95</v>
      </c>
      <c r="M106" s="46">
        <f>LARGE(AQ106:IV106,4)</f>
        <v>84</v>
      </c>
      <c r="N106" s="46">
        <f t="shared" si="41"/>
        <v>77</v>
      </c>
      <c r="O106" s="46">
        <f t="shared" si="42"/>
        <v>76</v>
      </c>
      <c r="P106" s="45">
        <f>AVERAGE(AB106:AO106,AS106:IV106)</f>
        <v>62.5</v>
      </c>
      <c r="Q106" s="5">
        <f>COUNTIF(Z106:IV106,"&gt;0")</f>
        <v>34</v>
      </c>
      <c r="R106" s="5">
        <f>MAX(Z106:IV106)</f>
        <v>137</v>
      </c>
      <c r="S106" s="5">
        <f>SMALL(Z106:IV106,5)</f>
        <v>13</v>
      </c>
      <c r="U106" s="5">
        <f t="shared" si="43"/>
        <v>71</v>
      </c>
      <c r="V106" s="5">
        <f t="shared" si="44"/>
        <v>64</v>
      </c>
      <c r="W106" s="5">
        <f>LARGE(AQ106:IV106,5)</f>
        <v>77</v>
      </c>
      <c r="X106" s="5">
        <f>LARGE(AQ106:IV106,6)</f>
        <v>76</v>
      </c>
      <c r="Z106" s="9">
        <v>0</v>
      </c>
      <c r="AA106" s="9">
        <v>0</v>
      </c>
      <c r="AB106" s="9">
        <v>137</v>
      </c>
      <c r="AC106" s="9">
        <v>72</v>
      </c>
      <c r="AD106" s="9">
        <v>88</v>
      </c>
      <c r="AE106" s="9">
        <v>76</v>
      </c>
      <c r="AF106" s="9">
        <v>64</v>
      </c>
      <c r="AG106" s="9">
        <v>55</v>
      </c>
      <c r="AH106" s="9">
        <v>71</v>
      </c>
      <c r="AI106" s="9">
        <v>58</v>
      </c>
      <c r="AJ106" s="9"/>
      <c r="AK106" s="9"/>
      <c r="AL106" s="9"/>
      <c r="AM106" s="9"/>
      <c r="AN106" s="9"/>
      <c r="AO106" s="9"/>
      <c r="AQ106" s="2">
        <v>0</v>
      </c>
      <c r="AR106" s="2">
        <v>0</v>
      </c>
      <c r="AS106" s="2">
        <v>26</v>
      </c>
      <c r="AT106" s="2">
        <v>115</v>
      </c>
      <c r="AU106" s="2">
        <v>75</v>
      </c>
      <c r="AX106" s="2">
        <v>77</v>
      </c>
      <c r="AY106" s="2">
        <v>65</v>
      </c>
      <c r="AZ106" s="2">
        <v>37</v>
      </c>
      <c r="BA106" s="2">
        <v>84</v>
      </c>
      <c r="BQ106" s="2">
        <v>44</v>
      </c>
      <c r="BR106" s="2">
        <v>51</v>
      </c>
      <c r="BS106" s="2">
        <v>56</v>
      </c>
      <c r="BT106" s="2">
        <v>43</v>
      </c>
      <c r="BU106" s="2">
        <v>64</v>
      </c>
      <c r="BV106" s="2">
        <v>76</v>
      </c>
      <c r="BW106" s="2">
        <v>103</v>
      </c>
      <c r="BX106" s="2">
        <v>95</v>
      </c>
      <c r="BZ106" s="2">
        <v>13</v>
      </c>
      <c r="CA106" s="2">
        <v>30</v>
      </c>
      <c r="CD106" s="2">
        <v>54</v>
      </c>
      <c r="CE106" s="2">
        <v>47</v>
      </c>
      <c r="CL106" s="2">
        <v>42</v>
      </c>
      <c r="CM106" s="2">
        <v>39</v>
      </c>
      <c r="CN106" s="2">
        <v>67</v>
      </c>
      <c r="CO106" s="2">
        <v>24</v>
      </c>
      <c r="CP106" s="2">
        <v>45</v>
      </c>
      <c r="CQ106" s="2">
        <v>70</v>
      </c>
      <c r="CR106" s="2">
        <v>62</v>
      </c>
    </row>
    <row r="107" spans="1:89" ht="14.25">
      <c r="A107" s="43">
        <v>103</v>
      </c>
      <c r="B107" s="44" t="s">
        <v>122</v>
      </c>
      <c r="C107" s="44" t="s">
        <v>28</v>
      </c>
      <c r="D107" s="43">
        <v>3</v>
      </c>
      <c r="E107" s="45">
        <f t="shared" si="36"/>
        <v>91.7</v>
      </c>
      <c r="F107" s="46">
        <f t="shared" si="37"/>
        <v>108</v>
      </c>
      <c r="G107" s="46">
        <f t="shared" si="38"/>
        <v>106</v>
      </c>
      <c r="H107" s="46">
        <f t="shared" si="39"/>
        <v>100</v>
      </c>
      <c r="I107" s="46">
        <f t="shared" si="40"/>
        <v>85</v>
      </c>
      <c r="J107" s="46">
        <f>LARGE(AQ107:IV107,1)</f>
        <v>96</v>
      </c>
      <c r="K107" s="46">
        <f>LARGE(AQ107:IV107,2)</f>
        <v>94</v>
      </c>
      <c r="L107" s="46">
        <f>LARGE(AQ107:IV107,3)</f>
        <v>88</v>
      </c>
      <c r="M107" s="46">
        <f>LARGE(AQ107:IV107,4)</f>
        <v>84</v>
      </c>
      <c r="N107" s="46">
        <f t="shared" si="41"/>
        <v>81</v>
      </c>
      <c r="O107" s="46">
        <f t="shared" si="42"/>
        <v>75</v>
      </c>
      <c r="P107" s="45">
        <f>AVERAGE(AB107:AO107,AS107:IV107)</f>
        <v>75.3</v>
      </c>
      <c r="Q107" s="5">
        <f>COUNTIF(Z107:IV107,"&gt;0")</f>
        <v>20</v>
      </c>
      <c r="R107" s="5">
        <f>MAX(Z107:IV107)</f>
        <v>108</v>
      </c>
      <c r="S107" s="5">
        <f>SMALL(Z107:IV107,5)</f>
        <v>37</v>
      </c>
      <c r="U107" s="5">
        <f t="shared" si="43"/>
        <v>65</v>
      </c>
      <c r="V107" s="5">
        <f t="shared" si="44"/>
        <v>54</v>
      </c>
      <c r="W107" s="5">
        <f>LARGE(AQ107:IV107,5)</f>
        <v>81</v>
      </c>
      <c r="X107" s="5">
        <f>LARGE(AQ107:IV107,6)</f>
        <v>75</v>
      </c>
      <c r="Z107" s="9">
        <v>0</v>
      </c>
      <c r="AA107" s="9">
        <v>0</v>
      </c>
      <c r="AB107" s="9">
        <v>108</v>
      </c>
      <c r="AC107" s="9">
        <v>100</v>
      </c>
      <c r="AD107" s="9">
        <v>65</v>
      </c>
      <c r="AE107" s="9">
        <v>54</v>
      </c>
      <c r="AF107" s="9">
        <v>106</v>
      </c>
      <c r="AG107" s="9">
        <v>85</v>
      </c>
      <c r="AH107" s="9"/>
      <c r="AI107" s="9"/>
      <c r="AJ107" s="9"/>
      <c r="AK107" s="9"/>
      <c r="AL107" s="9"/>
      <c r="AM107" s="9"/>
      <c r="AN107" s="9"/>
      <c r="AO107" s="9"/>
      <c r="AQ107" s="2">
        <v>0</v>
      </c>
      <c r="AR107" s="2">
        <v>0</v>
      </c>
      <c r="BH107" s="2">
        <v>75</v>
      </c>
      <c r="BI107" s="2">
        <v>45</v>
      </c>
      <c r="BJ107" s="2">
        <v>54</v>
      </c>
      <c r="BK107" s="2">
        <v>81</v>
      </c>
      <c r="BL107" s="2">
        <v>65</v>
      </c>
      <c r="BM107" s="2">
        <v>52</v>
      </c>
      <c r="BQ107" s="2">
        <v>84</v>
      </c>
      <c r="BR107" s="2">
        <v>75</v>
      </c>
      <c r="CF107" s="2">
        <v>68</v>
      </c>
      <c r="CG107" s="2">
        <v>88</v>
      </c>
      <c r="CH107" s="2">
        <v>96</v>
      </c>
      <c r="CI107" s="2">
        <v>74</v>
      </c>
      <c r="CJ107" s="2">
        <v>94</v>
      </c>
      <c r="CK107" s="2">
        <v>37</v>
      </c>
    </row>
    <row r="108" spans="1:100" ht="14.25">
      <c r="A108" s="43">
        <v>104</v>
      </c>
      <c r="B108" s="44" t="s">
        <v>108</v>
      </c>
      <c r="C108" s="44" t="s">
        <v>26</v>
      </c>
      <c r="D108" s="43">
        <v>3</v>
      </c>
      <c r="E108" s="45">
        <f t="shared" si="36"/>
        <v>91.4</v>
      </c>
      <c r="F108" s="46">
        <f t="shared" si="37"/>
        <v>129</v>
      </c>
      <c r="G108" s="46">
        <f t="shared" si="38"/>
        <v>108</v>
      </c>
      <c r="H108" s="46">
        <f t="shared" si="39"/>
        <v>105</v>
      </c>
      <c r="I108" s="46">
        <f t="shared" si="40"/>
        <v>104</v>
      </c>
      <c r="J108" s="46">
        <f>LARGE(AQ108:IV108,1)</f>
        <v>101</v>
      </c>
      <c r="K108" s="46">
        <f>LARGE(AQ108:IV108,2)</f>
        <v>67</v>
      </c>
      <c r="L108" s="46">
        <f>LARGE(AQ108:IV108,3)</f>
        <v>63</v>
      </c>
      <c r="M108" s="46">
        <f>LARGE(AQ108:IV108,4)</f>
        <v>61</v>
      </c>
      <c r="N108" s="46">
        <f t="shared" si="41"/>
        <v>90</v>
      </c>
      <c r="O108" s="46">
        <f t="shared" si="42"/>
        <v>86</v>
      </c>
      <c r="P108" s="45">
        <f>AVERAGE(AB108:AO108,AS108:IV108)</f>
        <v>59.35</v>
      </c>
      <c r="Q108" s="5">
        <f>COUNTIF(Z108:IV108,"&gt;0")</f>
        <v>40</v>
      </c>
      <c r="R108" s="5">
        <f>MAX(Z108:IV108)</f>
        <v>129</v>
      </c>
      <c r="S108" s="5">
        <f>SMALL(Z108:IV108,5)</f>
        <v>20</v>
      </c>
      <c r="U108" s="5">
        <f t="shared" si="43"/>
        <v>90</v>
      </c>
      <c r="V108" s="5">
        <f t="shared" si="44"/>
        <v>86</v>
      </c>
      <c r="W108" s="5">
        <f>LARGE(AQ108:IV108,5)</f>
        <v>60</v>
      </c>
      <c r="X108" s="5">
        <f>LARGE(AQ108:IV108,6)</f>
        <v>57</v>
      </c>
      <c r="Z108" s="9">
        <v>0</v>
      </c>
      <c r="AA108" s="9">
        <v>0</v>
      </c>
      <c r="AB108" s="9">
        <v>83</v>
      </c>
      <c r="AC108" s="9">
        <v>108</v>
      </c>
      <c r="AD108" s="9">
        <v>129</v>
      </c>
      <c r="AE108" s="9">
        <v>86</v>
      </c>
      <c r="AF108" s="9">
        <v>47</v>
      </c>
      <c r="AG108" s="9">
        <v>105</v>
      </c>
      <c r="AH108" s="9">
        <v>84</v>
      </c>
      <c r="AI108" s="9">
        <v>40</v>
      </c>
      <c r="AJ108" s="9">
        <v>81</v>
      </c>
      <c r="AK108" s="9">
        <v>59</v>
      </c>
      <c r="AL108" s="9">
        <v>31</v>
      </c>
      <c r="AM108" s="9">
        <v>74</v>
      </c>
      <c r="AN108" s="9">
        <v>90</v>
      </c>
      <c r="AO108" s="9">
        <v>104</v>
      </c>
      <c r="AQ108" s="2">
        <v>0</v>
      </c>
      <c r="AR108" s="2">
        <v>0</v>
      </c>
      <c r="AT108" s="2">
        <v>43</v>
      </c>
      <c r="AU108" s="2">
        <v>67</v>
      </c>
      <c r="AV108" s="2">
        <v>42</v>
      </c>
      <c r="AW108" s="2">
        <v>48</v>
      </c>
      <c r="BB108" s="2">
        <v>30</v>
      </c>
      <c r="BC108" s="2">
        <v>34</v>
      </c>
      <c r="BD108" s="2">
        <v>45</v>
      </c>
      <c r="BE108" s="2">
        <v>51</v>
      </c>
      <c r="BN108" s="2">
        <v>40</v>
      </c>
      <c r="BO108" s="2">
        <v>41</v>
      </c>
      <c r="BQ108" s="2">
        <v>26</v>
      </c>
      <c r="BR108" s="2">
        <v>37</v>
      </c>
      <c r="BU108" s="2">
        <v>50</v>
      </c>
      <c r="BV108" s="2">
        <v>54</v>
      </c>
      <c r="BZ108" s="2">
        <v>61</v>
      </c>
      <c r="CA108" s="2">
        <v>51</v>
      </c>
      <c r="CB108" s="2">
        <v>20</v>
      </c>
      <c r="CC108" s="2">
        <v>50</v>
      </c>
      <c r="CD108" s="2">
        <v>43</v>
      </c>
      <c r="CE108" s="2">
        <v>55</v>
      </c>
      <c r="CF108" s="2">
        <v>43</v>
      </c>
      <c r="CG108" s="2">
        <v>60</v>
      </c>
      <c r="CJ108" s="2">
        <v>41</v>
      </c>
      <c r="CK108" s="2">
        <v>101</v>
      </c>
      <c r="CU108" s="2">
        <v>57</v>
      </c>
      <c r="CV108" s="2">
        <v>63</v>
      </c>
    </row>
    <row r="109" spans="1:85" ht="14.25">
      <c r="A109" s="43">
        <v>105</v>
      </c>
      <c r="B109" s="44" t="s">
        <v>144</v>
      </c>
      <c r="C109" s="44" t="s">
        <v>44</v>
      </c>
      <c r="D109" s="43">
        <v>3</v>
      </c>
      <c r="E109" s="45">
        <f t="shared" si="36"/>
        <v>90.9</v>
      </c>
      <c r="F109" s="46">
        <f t="shared" si="37"/>
        <v>105</v>
      </c>
      <c r="G109" s="46">
        <f t="shared" si="38"/>
        <v>101</v>
      </c>
      <c r="H109" s="46">
        <f t="shared" si="39"/>
        <v>92</v>
      </c>
      <c r="I109" s="46">
        <f t="shared" si="40"/>
        <v>92</v>
      </c>
      <c r="J109" s="46">
        <f>LARGE(AQ109:IV109,1)</f>
        <v>124</v>
      </c>
      <c r="K109" s="46">
        <f>LARGE(AQ109:IV109,2)</f>
        <v>86</v>
      </c>
      <c r="L109" s="46">
        <f>LARGE(AQ109:IV109,3)</f>
        <v>78</v>
      </c>
      <c r="M109" s="46">
        <f>LARGE(AQ109:IV109,4)</f>
        <v>71</v>
      </c>
      <c r="N109" s="46">
        <f t="shared" si="41"/>
        <v>89</v>
      </c>
      <c r="O109" s="46">
        <f t="shared" si="42"/>
        <v>71</v>
      </c>
      <c r="P109" s="45">
        <f>AVERAGE(AB109:AO109,AS109:IV109)</f>
        <v>64.86363636363636</v>
      </c>
      <c r="Q109" s="5">
        <f>COUNTIF(Z109:IV109,"&gt;0")</f>
        <v>22</v>
      </c>
      <c r="R109" s="5">
        <f>MAX(Z109:IV109)</f>
        <v>124</v>
      </c>
      <c r="S109" s="5">
        <f>SMALL(Z109:IV109,5)</f>
        <v>32</v>
      </c>
      <c r="U109" s="5">
        <f t="shared" si="43"/>
        <v>89</v>
      </c>
      <c r="V109" s="5">
        <f t="shared" si="44"/>
        <v>71</v>
      </c>
      <c r="W109" s="5">
        <f>LARGE(AQ109:IV109,5)</f>
        <v>62</v>
      </c>
      <c r="X109" s="5">
        <f>LARGE(AQ109:IV109,6)</f>
        <v>61</v>
      </c>
      <c r="Z109" s="9">
        <v>0</v>
      </c>
      <c r="AA109" s="9">
        <v>0</v>
      </c>
      <c r="AB109" s="9">
        <v>92</v>
      </c>
      <c r="AC109" s="9">
        <v>71</v>
      </c>
      <c r="AD109" s="9">
        <v>105</v>
      </c>
      <c r="AE109" s="9">
        <v>101</v>
      </c>
      <c r="AF109" s="9">
        <v>92</v>
      </c>
      <c r="AG109" s="9">
        <v>89</v>
      </c>
      <c r="AH109" s="9"/>
      <c r="AI109" s="9"/>
      <c r="AJ109" s="9"/>
      <c r="AK109" s="9"/>
      <c r="AL109" s="9"/>
      <c r="AM109" s="9"/>
      <c r="AN109" s="9"/>
      <c r="AO109" s="9"/>
      <c r="AQ109" s="2">
        <v>0</v>
      </c>
      <c r="AR109" s="2">
        <v>0</v>
      </c>
      <c r="AT109" s="2">
        <v>71</v>
      </c>
      <c r="AU109" s="2">
        <v>42</v>
      </c>
      <c r="BB109" s="2">
        <v>37</v>
      </c>
      <c r="BC109" s="2">
        <v>41</v>
      </c>
      <c r="BF109" s="2">
        <v>86</v>
      </c>
      <c r="BG109" s="2">
        <v>38</v>
      </c>
      <c r="BH109" s="2">
        <v>41</v>
      </c>
      <c r="BI109" s="2">
        <v>32</v>
      </c>
      <c r="BN109" s="2">
        <v>124</v>
      </c>
      <c r="BO109" s="2">
        <v>78</v>
      </c>
      <c r="BP109" s="2">
        <v>62</v>
      </c>
      <c r="BW109" s="2">
        <v>32</v>
      </c>
      <c r="CD109" s="2">
        <v>61</v>
      </c>
      <c r="CE109" s="2">
        <v>50</v>
      </c>
      <c r="CF109" s="2">
        <v>37</v>
      </c>
      <c r="CG109" s="2">
        <v>45</v>
      </c>
    </row>
    <row r="110" spans="1:100" ht="14.25">
      <c r="A110" s="43">
        <v>106</v>
      </c>
      <c r="B110" s="44" t="s">
        <v>65</v>
      </c>
      <c r="C110" s="44" t="s">
        <v>49</v>
      </c>
      <c r="D110" s="43">
        <v>3</v>
      </c>
      <c r="E110" s="45">
        <f t="shared" si="36"/>
        <v>90.6</v>
      </c>
      <c r="F110" s="46">
        <f t="shared" si="37"/>
        <v>126</v>
      </c>
      <c r="G110" s="46">
        <f t="shared" si="38"/>
        <v>89</v>
      </c>
      <c r="H110" s="46">
        <f t="shared" si="39"/>
        <v>80</v>
      </c>
      <c r="I110" s="46">
        <f t="shared" si="40"/>
        <v>78</v>
      </c>
      <c r="J110" s="46">
        <f>LARGE(AQ110:IV110,1)</f>
        <v>114</v>
      </c>
      <c r="K110" s="46">
        <f>LARGE(AQ110:IV110,2)</f>
        <v>90</v>
      </c>
      <c r="L110" s="46">
        <f>LARGE(AQ110:IV110,3)</f>
        <v>87</v>
      </c>
      <c r="M110" s="46">
        <f>LARGE(AQ110:IV110,4)</f>
        <v>81</v>
      </c>
      <c r="N110" s="46">
        <f t="shared" si="41"/>
        <v>81</v>
      </c>
      <c r="O110" s="46">
        <f t="shared" si="42"/>
        <v>80</v>
      </c>
      <c r="P110" s="45">
        <f>AVERAGE(AB110:AO110,AS110:IV110)</f>
        <v>67.75</v>
      </c>
      <c r="Q110" s="5">
        <f>COUNTIF(Z110:IV110,"&gt;0")</f>
        <v>24</v>
      </c>
      <c r="R110" s="5">
        <f>MAX(Z110:IV110)</f>
        <v>126</v>
      </c>
      <c r="S110" s="5">
        <f>SMALL(Z110:IV110,5)</f>
        <v>23</v>
      </c>
      <c r="U110" s="5">
        <f t="shared" si="43"/>
        <v>77</v>
      </c>
      <c r="V110" s="5">
        <f t="shared" si="44"/>
        <v>70</v>
      </c>
      <c r="W110" s="5">
        <f>LARGE(AQ110:IV110,5)</f>
        <v>81</v>
      </c>
      <c r="X110" s="5">
        <f>LARGE(AQ110:IV110,6)</f>
        <v>80</v>
      </c>
      <c r="Z110" s="9">
        <v>0</v>
      </c>
      <c r="AA110" s="9">
        <v>0</v>
      </c>
      <c r="AB110" s="9">
        <v>77</v>
      </c>
      <c r="AC110" s="9">
        <v>78</v>
      </c>
      <c r="AD110" s="9">
        <v>64</v>
      </c>
      <c r="AE110" s="9">
        <v>89</v>
      </c>
      <c r="AF110" s="9">
        <v>70</v>
      </c>
      <c r="AG110" s="9">
        <v>23</v>
      </c>
      <c r="AH110" s="9">
        <v>35</v>
      </c>
      <c r="AI110" s="9">
        <v>52</v>
      </c>
      <c r="AJ110" s="9">
        <v>80</v>
      </c>
      <c r="AK110" s="9">
        <v>126</v>
      </c>
      <c r="AL110" s="9"/>
      <c r="AM110" s="9"/>
      <c r="AN110" s="9"/>
      <c r="AO110" s="9"/>
      <c r="AQ110" s="2">
        <v>0</v>
      </c>
      <c r="AR110" s="2">
        <v>0</v>
      </c>
      <c r="BD110" s="2">
        <v>40</v>
      </c>
      <c r="BE110" s="2">
        <v>114</v>
      </c>
      <c r="BN110" s="2">
        <v>87</v>
      </c>
      <c r="BO110" s="2">
        <v>81</v>
      </c>
      <c r="BP110" s="2">
        <v>43</v>
      </c>
      <c r="BQ110" s="2">
        <v>50</v>
      </c>
      <c r="BR110" s="2">
        <v>80</v>
      </c>
      <c r="BW110" s="2">
        <v>81</v>
      </c>
      <c r="CD110" s="2">
        <v>90</v>
      </c>
      <c r="CE110" s="2">
        <v>79</v>
      </c>
      <c r="CJ110" s="2">
        <v>24</v>
      </c>
      <c r="CK110" s="2">
        <v>56</v>
      </c>
      <c r="CU110" s="2">
        <v>57</v>
      </c>
      <c r="CV110" s="2">
        <v>50</v>
      </c>
    </row>
    <row r="111" spans="1:83" ht="14.25">
      <c r="A111" s="43">
        <v>107</v>
      </c>
      <c r="B111" s="44" t="s">
        <v>33</v>
      </c>
      <c r="C111" s="44" t="s">
        <v>136</v>
      </c>
      <c r="D111" s="43">
        <v>3</v>
      </c>
      <c r="E111" s="45">
        <f t="shared" si="36"/>
        <v>89.7</v>
      </c>
      <c r="F111" s="46">
        <f t="shared" si="37"/>
        <v>147</v>
      </c>
      <c r="G111" s="46">
        <f t="shared" si="38"/>
        <v>100</v>
      </c>
      <c r="H111" s="46">
        <f t="shared" si="39"/>
        <v>98</v>
      </c>
      <c r="I111" s="46">
        <f t="shared" si="40"/>
        <v>58</v>
      </c>
      <c r="J111" s="46">
        <f>LARGE(AQ111:IV111,1)</f>
        <v>103</v>
      </c>
      <c r="K111" s="46">
        <f>LARGE(AQ111:IV111,2)</f>
        <v>102</v>
      </c>
      <c r="L111" s="46">
        <f>LARGE(AQ111:IV111,3)</f>
        <v>97</v>
      </c>
      <c r="M111" s="46">
        <f>LARGE(AQ111:IV111,4)</f>
        <v>82</v>
      </c>
      <c r="N111" s="46">
        <f t="shared" si="41"/>
        <v>69</v>
      </c>
      <c r="O111" s="46">
        <f t="shared" si="42"/>
        <v>41</v>
      </c>
      <c r="P111" s="45">
        <f>AVERAGE(AB111:AO111,AS111:IV111)</f>
        <v>89.7</v>
      </c>
      <c r="Q111" s="5">
        <f>COUNTIF(Z111:IV111,"&gt;0")</f>
        <v>10</v>
      </c>
      <c r="R111" s="5">
        <f>MAX(Z111:IV111)</f>
        <v>147</v>
      </c>
      <c r="S111" s="5">
        <f>SMALL(Z111:IV111,5)</f>
        <v>41</v>
      </c>
      <c r="U111" s="5">
        <f t="shared" si="43"/>
        <v>0</v>
      </c>
      <c r="V111" s="5">
        <f t="shared" si="44"/>
        <v>0</v>
      </c>
      <c r="W111" s="5">
        <f>LARGE(AQ111:IV111,5)</f>
        <v>69</v>
      </c>
      <c r="X111" s="5">
        <f>LARGE(AQ111:IV111,6)</f>
        <v>41</v>
      </c>
      <c r="Z111" s="9">
        <v>0</v>
      </c>
      <c r="AA111" s="9">
        <v>0</v>
      </c>
      <c r="AB111" s="9">
        <v>100</v>
      </c>
      <c r="AC111" s="9">
        <v>147</v>
      </c>
      <c r="AD111" s="9">
        <v>98</v>
      </c>
      <c r="AE111" s="9">
        <v>58</v>
      </c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Q111" s="2">
        <v>0</v>
      </c>
      <c r="AR111" s="2">
        <v>0</v>
      </c>
      <c r="AT111" s="2">
        <v>103</v>
      </c>
      <c r="AU111" s="2">
        <v>82</v>
      </c>
      <c r="AX111" s="2">
        <v>97</v>
      </c>
      <c r="AY111" s="2">
        <v>69</v>
      </c>
      <c r="CD111" s="2">
        <v>102</v>
      </c>
      <c r="CE111" s="2">
        <v>41</v>
      </c>
    </row>
    <row r="112" spans="1:81" ht="14.25">
      <c r="A112" s="43">
        <v>108</v>
      </c>
      <c r="B112" s="44" t="s">
        <v>123</v>
      </c>
      <c r="C112" s="44" t="s">
        <v>137</v>
      </c>
      <c r="D112" s="43" t="s">
        <v>168</v>
      </c>
      <c r="E112" s="45">
        <f t="shared" si="36"/>
        <v>89.3</v>
      </c>
      <c r="F112" s="46">
        <f t="shared" si="37"/>
        <v>173</v>
      </c>
      <c r="G112" s="46">
        <f t="shared" si="38"/>
        <v>132</v>
      </c>
      <c r="H112" s="46">
        <f t="shared" si="39"/>
        <v>88</v>
      </c>
      <c r="I112" s="46">
        <f t="shared" si="40"/>
        <v>64</v>
      </c>
      <c r="J112" s="46">
        <f>LARGE(AQ112:IV112,1)</f>
        <v>96</v>
      </c>
      <c r="K112" s="46">
        <f>LARGE(AQ112:IV112,2)</f>
        <v>82</v>
      </c>
      <c r="L112" s="46">
        <f>LARGE(AQ112:IV112,3)</f>
        <v>76</v>
      </c>
      <c r="M112" s="46">
        <f>LARGE(AQ112:IV112,4)</f>
        <v>61</v>
      </c>
      <c r="N112" s="46">
        <f t="shared" si="41"/>
        <v>61</v>
      </c>
      <c r="O112" s="46">
        <f t="shared" si="42"/>
        <v>60</v>
      </c>
      <c r="P112" s="45">
        <f>AVERAGE(AB112:AO112,AS112:IV112)</f>
        <v>65.22727272727273</v>
      </c>
      <c r="Q112" s="5">
        <f>COUNTIF(Z112:IV112,"&gt;0")</f>
        <v>22</v>
      </c>
      <c r="R112" s="5">
        <f>MAX(Z112:IV112)</f>
        <v>173</v>
      </c>
      <c r="S112" s="5">
        <f>SMALL(Z112:IV112,5)</f>
        <v>33</v>
      </c>
      <c r="U112" s="5">
        <f t="shared" si="43"/>
        <v>61</v>
      </c>
      <c r="V112" s="5">
        <f t="shared" si="44"/>
        <v>60</v>
      </c>
      <c r="W112" s="5">
        <f>LARGE(AQ112:IV112,5)</f>
        <v>47</v>
      </c>
      <c r="X112" s="5">
        <f>LARGE(AQ112:IV112,6)</f>
        <v>40</v>
      </c>
      <c r="Z112" s="9">
        <v>0</v>
      </c>
      <c r="AA112" s="9">
        <v>0</v>
      </c>
      <c r="AB112" s="9">
        <v>173</v>
      </c>
      <c r="AC112" s="9">
        <v>132</v>
      </c>
      <c r="AD112" s="9">
        <v>39</v>
      </c>
      <c r="AE112" s="9">
        <v>60</v>
      </c>
      <c r="AF112" s="9">
        <v>60</v>
      </c>
      <c r="AG112" s="9">
        <v>37</v>
      </c>
      <c r="AH112" s="9">
        <v>54</v>
      </c>
      <c r="AI112" s="9">
        <v>54</v>
      </c>
      <c r="AJ112" s="9">
        <v>88</v>
      </c>
      <c r="AK112" s="9">
        <v>51</v>
      </c>
      <c r="AL112" s="9">
        <v>60</v>
      </c>
      <c r="AM112" s="9">
        <v>34</v>
      </c>
      <c r="AN112" s="9">
        <v>61</v>
      </c>
      <c r="AO112" s="9">
        <v>64</v>
      </c>
      <c r="AQ112" s="2">
        <v>0</v>
      </c>
      <c r="AR112" s="2">
        <v>0</v>
      </c>
      <c r="AX112" s="2">
        <v>96</v>
      </c>
      <c r="AY112" s="2">
        <v>76</v>
      </c>
      <c r="BN112" s="2">
        <v>82</v>
      </c>
      <c r="BO112" s="2">
        <v>40</v>
      </c>
      <c r="BZ112" s="2">
        <v>33</v>
      </c>
      <c r="CA112" s="2">
        <v>47</v>
      </c>
      <c r="CB112" s="2">
        <v>61</v>
      </c>
      <c r="CC112" s="2">
        <v>33</v>
      </c>
    </row>
    <row r="113" spans="1:92" ht="14.25">
      <c r="A113" s="43">
        <v>109</v>
      </c>
      <c r="B113" s="44" t="s">
        <v>53</v>
      </c>
      <c r="C113" s="44" t="s">
        <v>37</v>
      </c>
      <c r="D113" s="43">
        <v>2</v>
      </c>
      <c r="E113" s="45">
        <f t="shared" si="36"/>
        <v>88.6</v>
      </c>
      <c r="F113" s="46">
        <f t="shared" si="37"/>
        <v>111</v>
      </c>
      <c r="G113" s="46">
        <f t="shared" si="38"/>
        <v>101</v>
      </c>
      <c r="H113" s="46">
        <f t="shared" si="39"/>
        <v>97</v>
      </c>
      <c r="I113" s="46">
        <f t="shared" si="40"/>
        <v>57</v>
      </c>
      <c r="J113" s="46">
        <f>LARGE(AQ113:IV113,1)</f>
        <v>98</v>
      </c>
      <c r="K113" s="46">
        <f>LARGE(AQ113:IV113,2)</f>
        <v>98</v>
      </c>
      <c r="L113" s="46">
        <f>LARGE(AQ113:IV113,3)</f>
        <v>92</v>
      </c>
      <c r="M113" s="46">
        <f>LARGE(AQ113:IV113,4)</f>
        <v>81</v>
      </c>
      <c r="N113" s="46">
        <f t="shared" si="41"/>
        <v>76</v>
      </c>
      <c r="O113" s="46">
        <f t="shared" si="42"/>
        <v>75</v>
      </c>
      <c r="P113" s="45">
        <f>AVERAGE(AB113:AO113,AS113:IV113)</f>
        <v>70.66666666666667</v>
      </c>
      <c r="Q113" s="5">
        <f>COUNTIF(Z113:IV113,"&gt;0")</f>
        <v>18</v>
      </c>
      <c r="R113" s="5">
        <f>MAX(Z113:IV113)</f>
        <v>111</v>
      </c>
      <c r="S113" s="5">
        <f>SMALL(Z113:IV113,5)</f>
        <v>30</v>
      </c>
      <c r="U113" s="5">
        <f t="shared" si="43"/>
        <v>0</v>
      </c>
      <c r="V113" s="5">
        <f t="shared" si="44"/>
        <v>0</v>
      </c>
      <c r="W113" s="5">
        <f>LARGE(AQ113:IV113,5)</f>
        <v>76</v>
      </c>
      <c r="X113" s="5">
        <f>LARGE(AQ113:IV113,6)</f>
        <v>75</v>
      </c>
      <c r="Z113" s="9">
        <v>0</v>
      </c>
      <c r="AA113" s="9">
        <v>0</v>
      </c>
      <c r="AB113" s="9">
        <v>57</v>
      </c>
      <c r="AC113" s="9">
        <v>101</v>
      </c>
      <c r="AD113" s="9">
        <v>111</v>
      </c>
      <c r="AE113" s="9">
        <v>97</v>
      </c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Q113" s="2">
        <v>0</v>
      </c>
      <c r="AR113" s="2">
        <v>0</v>
      </c>
      <c r="AS113" s="2">
        <v>92</v>
      </c>
      <c r="BN113" s="2">
        <v>45</v>
      </c>
      <c r="BO113" s="2">
        <v>81</v>
      </c>
      <c r="BP113" s="2">
        <v>40</v>
      </c>
      <c r="BW113" s="2">
        <v>54</v>
      </c>
      <c r="BX113" s="2">
        <v>57</v>
      </c>
      <c r="BY113" s="2">
        <v>76</v>
      </c>
      <c r="CD113" s="2">
        <v>53</v>
      </c>
      <c r="CE113" s="2">
        <v>73</v>
      </c>
      <c r="CH113" s="2">
        <v>34</v>
      </c>
      <c r="CI113" s="2">
        <v>30</v>
      </c>
      <c r="CL113" s="2">
        <v>98</v>
      </c>
      <c r="CM113" s="2">
        <v>98</v>
      </c>
      <c r="CN113" s="2">
        <v>75</v>
      </c>
    </row>
    <row r="114" spans="1:102" ht="14.25">
      <c r="A114" s="43">
        <v>110</v>
      </c>
      <c r="B114" s="44" t="s">
        <v>72</v>
      </c>
      <c r="C114" s="44" t="s">
        <v>27</v>
      </c>
      <c r="D114" s="43">
        <v>3</v>
      </c>
      <c r="E114" s="45">
        <f t="shared" si="36"/>
        <v>86</v>
      </c>
      <c r="F114" s="46">
        <f t="shared" si="37"/>
        <v>138</v>
      </c>
      <c r="G114" s="46">
        <f t="shared" si="38"/>
        <v>82</v>
      </c>
      <c r="H114" s="46">
        <f t="shared" si="39"/>
        <v>81</v>
      </c>
      <c r="I114" s="46">
        <f t="shared" si="40"/>
        <v>37</v>
      </c>
      <c r="J114" s="46">
        <f>LARGE(AQ114:IV114,1)</f>
        <v>99</v>
      </c>
      <c r="K114" s="46">
        <f>LARGE(AQ114:IV114,2)</f>
        <v>91</v>
      </c>
      <c r="L114" s="46">
        <f>LARGE(AQ114:IV114,3)</f>
        <v>85</v>
      </c>
      <c r="M114" s="46">
        <f>LARGE(AQ114:IV114,4)</f>
        <v>84</v>
      </c>
      <c r="N114" s="46">
        <f t="shared" si="41"/>
        <v>82</v>
      </c>
      <c r="O114" s="46">
        <f t="shared" si="42"/>
        <v>81</v>
      </c>
      <c r="P114" s="45">
        <f>AVERAGE(AB114:AO114,AS114:IV114)</f>
        <v>67.83333333333333</v>
      </c>
      <c r="Q114" s="5">
        <f>COUNTIF(Z114:IV114,"&gt;0")</f>
        <v>24</v>
      </c>
      <c r="R114" s="5">
        <f>MAX(Z114:IV114)</f>
        <v>138</v>
      </c>
      <c r="S114" s="5">
        <f>SMALL(Z114:IV114,5)</f>
        <v>21</v>
      </c>
      <c r="U114" s="5">
        <f t="shared" si="43"/>
        <v>0</v>
      </c>
      <c r="V114" s="5">
        <f t="shared" si="44"/>
        <v>0</v>
      </c>
      <c r="W114" s="5">
        <f>LARGE(AQ114:IV114,5)</f>
        <v>82</v>
      </c>
      <c r="X114" s="5">
        <f>LARGE(AQ114:IV114,6)</f>
        <v>81</v>
      </c>
      <c r="Z114" s="9">
        <v>0</v>
      </c>
      <c r="AA114" s="9">
        <v>0</v>
      </c>
      <c r="AB114" s="9">
        <v>138</v>
      </c>
      <c r="AC114" s="9">
        <v>81</v>
      </c>
      <c r="AD114" s="9">
        <v>37</v>
      </c>
      <c r="AE114" s="9">
        <v>82</v>
      </c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Q114" s="2">
        <v>0</v>
      </c>
      <c r="AR114" s="2">
        <v>0</v>
      </c>
      <c r="AS114" s="2">
        <v>51</v>
      </c>
      <c r="AZ114" s="2">
        <v>54</v>
      </c>
      <c r="BA114" s="2">
        <v>74</v>
      </c>
      <c r="BB114" s="2">
        <v>37</v>
      </c>
      <c r="BC114" s="2">
        <v>82</v>
      </c>
      <c r="BN114" s="2">
        <v>23</v>
      </c>
      <c r="BO114" s="2">
        <v>53</v>
      </c>
      <c r="BQ114" s="2">
        <v>21</v>
      </c>
      <c r="BR114" s="2">
        <v>44</v>
      </c>
      <c r="CD114" s="2">
        <v>84</v>
      </c>
      <c r="CE114" s="2">
        <v>77</v>
      </c>
      <c r="CF114" s="2">
        <v>99</v>
      </c>
      <c r="CG114" s="2">
        <v>71</v>
      </c>
      <c r="CL114" s="2">
        <v>67</v>
      </c>
      <c r="CM114" s="2">
        <v>67</v>
      </c>
      <c r="CN114" s="2">
        <v>66</v>
      </c>
      <c r="CU114" s="2">
        <v>91</v>
      </c>
      <c r="CV114" s="2">
        <v>81</v>
      </c>
      <c r="CW114" s="2">
        <v>63</v>
      </c>
      <c r="CX114" s="2">
        <v>85</v>
      </c>
    </row>
    <row r="115" spans="1:100" ht="14.25">
      <c r="A115" s="43">
        <v>111</v>
      </c>
      <c r="B115" s="44" t="s">
        <v>86</v>
      </c>
      <c r="C115" s="44" t="s">
        <v>44</v>
      </c>
      <c r="D115" s="43">
        <v>3</v>
      </c>
      <c r="E115" s="45">
        <f t="shared" si="36"/>
        <v>84.6</v>
      </c>
      <c r="F115" s="46">
        <f t="shared" si="37"/>
        <v>84</v>
      </c>
      <c r="G115" s="46">
        <f t="shared" si="38"/>
        <v>65</v>
      </c>
      <c r="H115" s="46">
        <f t="shared" si="39"/>
        <v>63</v>
      </c>
      <c r="I115" s="46">
        <f t="shared" si="40"/>
        <v>30</v>
      </c>
      <c r="J115" s="46">
        <f>LARGE(AQ115:IV115,1)</f>
        <v>137</v>
      </c>
      <c r="K115" s="46">
        <f>LARGE(AQ115:IV115,2)</f>
        <v>122</v>
      </c>
      <c r="L115" s="46">
        <f>LARGE(AQ115:IV115,3)</f>
        <v>94</v>
      </c>
      <c r="M115" s="46">
        <f>LARGE(AQ115:IV115,4)</f>
        <v>93</v>
      </c>
      <c r="N115" s="46">
        <f t="shared" si="41"/>
        <v>82</v>
      </c>
      <c r="O115" s="46">
        <f t="shared" si="42"/>
        <v>76</v>
      </c>
      <c r="P115" s="45">
        <f>AVERAGE(AB115:AO115,AS115:IV115)</f>
        <v>62.785714285714285</v>
      </c>
      <c r="Q115" s="5">
        <f>COUNTIF(Z115:IV115,"&gt;0")</f>
        <v>28</v>
      </c>
      <c r="R115" s="5">
        <f>MAX(Z115:IV115)</f>
        <v>137</v>
      </c>
      <c r="S115" s="5">
        <f>SMALL(Z115:IV115,5)</f>
        <v>23</v>
      </c>
      <c r="U115" s="5">
        <f t="shared" si="43"/>
        <v>0</v>
      </c>
      <c r="V115" s="5">
        <f t="shared" si="44"/>
        <v>0</v>
      </c>
      <c r="W115" s="5">
        <f>LARGE(AQ115:IV115,5)</f>
        <v>82</v>
      </c>
      <c r="X115" s="5">
        <f>LARGE(AQ115:IV115,6)</f>
        <v>76</v>
      </c>
      <c r="Z115" s="9">
        <v>0</v>
      </c>
      <c r="AA115" s="9">
        <v>0</v>
      </c>
      <c r="AB115" s="9">
        <v>30</v>
      </c>
      <c r="AC115" s="9">
        <v>65</v>
      </c>
      <c r="AD115" s="9">
        <v>84</v>
      </c>
      <c r="AE115" s="9">
        <v>63</v>
      </c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Q115" s="2">
        <v>0</v>
      </c>
      <c r="AR115" s="2">
        <v>0</v>
      </c>
      <c r="AT115" s="2">
        <v>73</v>
      </c>
      <c r="AU115" s="2">
        <v>40</v>
      </c>
      <c r="AV115" s="2">
        <v>61</v>
      </c>
      <c r="AW115" s="2">
        <v>94</v>
      </c>
      <c r="BB115" s="2">
        <v>38</v>
      </c>
      <c r="BC115" s="2">
        <v>57</v>
      </c>
      <c r="BD115" s="2">
        <v>66</v>
      </c>
      <c r="BE115" s="2">
        <v>36</v>
      </c>
      <c r="BF115" s="2">
        <v>46</v>
      </c>
      <c r="BG115" s="2">
        <v>73</v>
      </c>
      <c r="BH115" s="2">
        <v>68</v>
      </c>
      <c r="BI115" s="2">
        <v>93</v>
      </c>
      <c r="BN115" s="2">
        <v>44</v>
      </c>
      <c r="BO115" s="2">
        <v>33</v>
      </c>
      <c r="BQ115" s="2">
        <v>76</v>
      </c>
      <c r="BR115" s="2">
        <v>46</v>
      </c>
      <c r="BX115" s="2">
        <v>137</v>
      </c>
      <c r="BY115" s="2">
        <v>122</v>
      </c>
      <c r="BZ115" s="2">
        <v>82</v>
      </c>
      <c r="CA115" s="2">
        <v>64</v>
      </c>
      <c r="CB115" s="2">
        <v>23</v>
      </c>
      <c r="CC115" s="2">
        <v>60</v>
      </c>
      <c r="CU115" s="2">
        <v>43</v>
      </c>
      <c r="CV115" s="2">
        <v>41</v>
      </c>
    </row>
    <row r="116" spans="1:94" ht="14.25">
      <c r="A116" s="43">
        <v>112</v>
      </c>
      <c r="B116" s="44" t="s">
        <v>145</v>
      </c>
      <c r="C116" s="44" t="s">
        <v>27</v>
      </c>
      <c r="D116" s="43">
        <v>3</v>
      </c>
      <c r="E116" s="45">
        <f t="shared" si="36"/>
        <v>83.7</v>
      </c>
      <c r="F116" s="46">
        <f t="shared" si="37"/>
        <v>89</v>
      </c>
      <c r="G116" s="46">
        <f t="shared" si="38"/>
        <v>87</v>
      </c>
      <c r="H116" s="46">
        <f t="shared" si="39"/>
        <v>84</v>
      </c>
      <c r="I116" s="46">
        <f t="shared" si="40"/>
        <v>78</v>
      </c>
      <c r="J116" s="46">
        <f>LARGE(AQ116:IV116,1)</f>
        <v>111</v>
      </c>
      <c r="K116" s="46">
        <f>LARGE(AQ116:IV116,2)</f>
        <v>105</v>
      </c>
      <c r="L116" s="46">
        <f>LARGE(AQ116:IV116,3)</f>
        <v>77</v>
      </c>
      <c r="M116" s="46">
        <f>LARGE(AQ116:IV116,4)</f>
        <v>73</v>
      </c>
      <c r="N116" s="46">
        <f t="shared" si="41"/>
        <v>67</v>
      </c>
      <c r="O116" s="46">
        <f t="shared" si="42"/>
        <v>66</v>
      </c>
      <c r="P116" s="45">
        <f>AVERAGE(AB116:AO116,AS116:IV116)</f>
        <v>53.89473684210526</v>
      </c>
      <c r="Q116" s="5">
        <f>COUNTIF(Z116:IV116,"&gt;0")</f>
        <v>38</v>
      </c>
      <c r="R116" s="5">
        <f>MAX(Z116:IV116)</f>
        <v>111</v>
      </c>
      <c r="S116" s="5">
        <f>SMALL(Z116:IV116,5)</f>
        <v>6</v>
      </c>
      <c r="U116" s="5">
        <f t="shared" si="43"/>
        <v>65</v>
      </c>
      <c r="V116" s="5">
        <f t="shared" si="44"/>
        <v>61</v>
      </c>
      <c r="W116" s="5">
        <f>LARGE(AQ116:IV116,5)</f>
        <v>67</v>
      </c>
      <c r="X116" s="5">
        <f>LARGE(AQ116:IV116,6)</f>
        <v>66</v>
      </c>
      <c r="Z116" s="9">
        <v>0</v>
      </c>
      <c r="AA116" s="9">
        <v>0</v>
      </c>
      <c r="AB116" s="9">
        <v>87</v>
      </c>
      <c r="AC116" s="9">
        <v>53</v>
      </c>
      <c r="AD116" s="9">
        <v>37</v>
      </c>
      <c r="AE116" s="9">
        <v>44</v>
      </c>
      <c r="AF116" s="9">
        <v>65</v>
      </c>
      <c r="AG116" s="9">
        <v>89</v>
      </c>
      <c r="AH116" s="9">
        <v>78</v>
      </c>
      <c r="AI116" s="9">
        <v>31</v>
      </c>
      <c r="AJ116" s="9">
        <v>84</v>
      </c>
      <c r="AK116" s="9">
        <v>48</v>
      </c>
      <c r="AL116" s="9">
        <v>30</v>
      </c>
      <c r="AM116" s="9">
        <v>61</v>
      </c>
      <c r="AN116" s="9">
        <v>41</v>
      </c>
      <c r="AO116" s="9">
        <v>61</v>
      </c>
      <c r="AQ116" s="2">
        <v>0</v>
      </c>
      <c r="AR116" s="2">
        <v>0</v>
      </c>
      <c r="AT116" s="2">
        <v>111</v>
      </c>
      <c r="AU116" s="2">
        <v>105</v>
      </c>
      <c r="AX116" s="2">
        <v>31</v>
      </c>
      <c r="AY116" s="2">
        <v>51</v>
      </c>
      <c r="AZ116" s="2">
        <v>37</v>
      </c>
      <c r="BA116" s="2">
        <v>31</v>
      </c>
      <c r="BB116" s="2">
        <v>77</v>
      </c>
      <c r="BC116" s="2">
        <v>63</v>
      </c>
      <c r="BH116" s="2">
        <v>51</v>
      </c>
      <c r="BI116" s="2">
        <v>54</v>
      </c>
      <c r="BN116" s="2">
        <v>43</v>
      </c>
      <c r="BO116" s="2">
        <v>41</v>
      </c>
      <c r="BQ116" s="2">
        <v>66</v>
      </c>
      <c r="BR116" s="2">
        <v>61</v>
      </c>
      <c r="BS116" s="2">
        <v>67</v>
      </c>
      <c r="BT116" s="2">
        <v>53</v>
      </c>
      <c r="BZ116" s="2">
        <v>43</v>
      </c>
      <c r="CA116" s="2">
        <v>73</v>
      </c>
      <c r="CB116" s="2">
        <v>9</v>
      </c>
      <c r="CC116" s="2">
        <v>57</v>
      </c>
      <c r="CD116" s="2">
        <v>37</v>
      </c>
      <c r="CE116" s="2">
        <v>49</v>
      </c>
      <c r="CO116" s="2">
        <v>6</v>
      </c>
      <c r="CP116" s="2">
        <v>23</v>
      </c>
    </row>
    <row r="117" spans="1:98" ht="14.25">
      <c r="A117" s="43">
        <v>113</v>
      </c>
      <c r="B117" s="44" t="s">
        <v>162</v>
      </c>
      <c r="C117" s="44" t="s">
        <v>58</v>
      </c>
      <c r="D117" s="43">
        <v>3</v>
      </c>
      <c r="E117" s="45">
        <f t="shared" si="36"/>
        <v>83.4</v>
      </c>
      <c r="F117" s="46">
        <f t="shared" si="37"/>
        <v>100</v>
      </c>
      <c r="G117" s="46">
        <f t="shared" si="38"/>
        <v>82</v>
      </c>
      <c r="H117" s="46">
        <f t="shared" si="39"/>
        <v>64</v>
      </c>
      <c r="I117" s="46">
        <f t="shared" si="40"/>
        <v>53</v>
      </c>
      <c r="J117" s="46">
        <f>LARGE(AQ117:IV117,1)</f>
        <v>103</v>
      </c>
      <c r="K117" s="46">
        <f>LARGE(AQ117:IV117,2)</f>
        <v>97</v>
      </c>
      <c r="L117" s="46">
        <f>LARGE(AQ117:IV117,3)</f>
        <v>91</v>
      </c>
      <c r="M117" s="46">
        <f>LARGE(AQ117:IV117,4)</f>
        <v>87</v>
      </c>
      <c r="N117" s="46">
        <f t="shared" si="41"/>
        <v>79</v>
      </c>
      <c r="O117" s="46">
        <f t="shared" si="42"/>
        <v>78</v>
      </c>
      <c r="P117" s="45">
        <f>AVERAGE(AB117:AO117,AS117:IV117)</f>
        <v>61.73684210526316</v>
      </c>
      <c r="Q117" s="5">
        <f>COUNTIF(Z117:IV117,"&gt;0")</f>
        <v>38</v>
      </c>
      <c r="R117" s="5">
        <f>MAX(Z117:IV117)</f>
        <v>103</v>
      </c>
      <c r="S117" s="5">
        <f>SMALL(Z117:IV117,5)</f>
        <v>26</v>
      </c>
      <c r="U117" s="5">
        <f t="shared" si="43"/>
        <v>45</v>
      </c>
      <c r="V117" s="5">
        <f t="shared" si="44"/>
        <v>34</v>
      </c>
      <c r="W117" s="5">
        <f>LARGE(AQ117:IV117,5)</f>
        <v>79</v>
      </c>
      <c r="X117" s="5">
        <f>LARGE(AQ117:IV117,6)</f>
        <v>78</v>
      </c>
      <c r="Z117" s="9">
        <v>0</v>
      </c>
      <c r="AA117" s="9">
        <v>0</v>
      </c>
      <c r="AB117" s="9">
        <v>34</v>
      </c>
      <c r="AC117" s="9">
        <v>100</v>
      </c>
      <c r="AD117" s="9">
        <v>82</v>
      </c>
      <c r="AE117" s="9">
        <v>64</v>
      </c>
      <c r="AF117" s="9">
        <v>53</v>
      </c>
      <c r="AG117" s="9">
        <v>45</v>
      </c>
      <c r="AH117" s="9"/>
      <c r="AI117" s="9"/>
      <c r="AJ117" s="9"/>
      <c r="AK117" s="9"/>
      <c r="AL117" s="9"/>
      <c r="AM117" s="9"/>
      <c r="AN117" s="9"/>
      <c r="AO117" s="9"/>
      <c r="AQ117" s="2">
        <v>0</v>
      </c>
      <c r="AR117" s="2">
        <v>0</v>
      </c>
      <c r="AS117" s="2">
        <v>60</v>
      </c>
      <c r="AV117" s="2">
        <v>44</v>
      </c>
      <c r="AW117" s="2">
        <v>91</v>
      </c>
      <c r="BD117" s="2">
        <v>27</v>
      </c>
      <c r="BE117" s="2">
        <v>76</v>
      </c>
      <c r="BF117" s="2">
        <v>103</v>
      </c>
      <c r="BG117" s="2">
        <v>48</v>
      </c>
      <c r="BH117" s="2">
        <v>79</v>
      </c>
      <c r="BI117" s="2">
        <v>67</v>
      </c>
      <c r="BJ117" s="2">
        <v>78</v>
      </c>
      <c r="BK117" s="2">
        <v>56</v>
      </c>
      <c r="BL117" s="2">
        <v>62</v>
      </c>
      <c r="BM117" s="2">
        <v>97</v>
      </c>
      <c r="BQ117" s="2">
        <v>43</v>
      </c>
      <c r="BR117" s="2">
        <v>60</v>
      </c>
      <c r="BS117" s="2">
        <v>59</v>
      </c>
      <c r="BT117" s="2">
        <v>57</v>
      </c>
      <c r="BU117" s="2">
        <v>67</v>
      </c>
      <c r="BV117" s="2">
        <v>47</v>
      </c>
      <c r="CD117" s="2">
        <v>74</v>
      </c>
      <c r="CE117" s="2">
        <v>44</v>
      </c>
      <c r="CF117" s="2">
        <v>74</v>
      </c>
      <c r="CG117" s="2">
        <v>26</v>
      </c>
      <c r="CH117" s="2">
        <v>77</v>
      </c>
      <c r="CI117" s="2">
        <v>72</v>
      </c>
      <c r="CJ117" s="2">
        <v>50</v>
      </c>
      <c r="CO117" s="2">
        <v>55</v>
      </c>
      <c r="CP117" s="2">
        <v>40</v>
      </c>
      <c r="CQ117" s="2">
        <v>41</v>
      </c>
      <c r="CR117" s="2">
        <v>57</v>
      </c>
      <c r="CS117" s="2">
        <v>87</v>
      </c>
      <c r="CT117" s="2">
        <v>50</v>
      </c>
    </row>
    <row r="118" spans="1:92" ht="14.25">
      <c r="A118" s="43">
        <v>114</v>
      </c>
      <c r="B118" s="44" t="s">
        <v>55</v>
      </c>
      <c r="C118" s="44" t="s">
        <v>27</v>
      </c>
      <c r="D118" s="43">
        <v>3</v>
      </c>
      <c r="E118" s="45">
        <f t="shared" si="36"/>
        <v>82.9</v>
      </c>
      <c r="F118" s="46">
        <f t="shared" si="37"/>
        <v>70</v>
      </c>
      <c r="G118" s="46">
        <f t="shared" si="38"/>
        <v>68</v>
      </c>
      <c r="H118" s="46">
        <f t="shared" si="39"/>
        <v>64</v>
      </c>
      <c r="I118" s="46">
        <f t="shared" si="40"/>
        <v>53</v>
      </c>
      <c r="J118" s="46">
        <f>LARGE(AQ118:IV118,1)</f>
        <v>148</v>
      </c>
      <c r="K118" s="46">
        <f>LARGE(AQ118:IV118,2)</f>
        <v>104</v>
      </c>
      <c r="L118" s="46">
        <f>LARGE(AQ118:IV118,3)</f>
        <v>91</v>
      </c>
      <c r="M118" s="46">
        <f>LARGE(AQ118:IV118,4)</f>
        <v>89</v>
      </c>
      <c r="N118" s="46">
        <f t="shared" si="41"/>
        <v>71</v>
      </c>
      <c r="O118" s="46">
        <f t="shared" si="42"/>
        <v>71</v>
      </c>
      <c r="P118" s="45">
        <f>AVERAGE(AB118:AO118,AS118:IV118)</f>
        <v>71</v>
      </c>
      <c r="Q118" s="5">
        <f>COUNTIF(Z118:IV118,"&gt;0")</f>
        <v>16</v>
      </c>
      <c r="R118" s="5">
        <f>MAX(Z118:IV118)</f>
        <v>148</v>
      </c>
      <c r="S118" s="5">
        <f>SMALL(Z118:IV118,5)</f>
        <v>37</v>
      </c>
      <c r="U118" s="5">
        <f t="shared" si="43"/>
        <v>0</v>
      </c>
      <c r="V118" s="5">
        <f t="shared" si="44"/>
        <v>0</v>
      </c>
      <c r="W118" s="5">
        <f>LARGE(AQ118:IV118,5)</f>
        <v>71</v>
      </c>
      <c r="X118" s="5">
        <f>LARGE(AQ118:IV118,6)</f>
        <v>71</v>
      </c>
      <c r="Z118" s="9">
        <v>0</v>
      </c>
      <c r="AA118" s="9">
        <v>0</v>
      </c>
      <c r="AB118" s="9">
        <v>70</v>
      </c>
      <c r="AC118" s="9">
        <v>64</v>
      </c>
      <c r="AD118" s="9">
        <v>53</v>
      </c>
      <c r="AE118" s="9">
        <v>68</v>
      </c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Q118" s="2">
        <v>0</v>
      </c>
      <c r="AR118" s="2">
        <v>0</v>
      </c>
      <c r="AS118" s="2">
        <v>37</v>
      </c>
      <c r="AX118" s="2">
        <v>44</v>
      </c>
      <c r="AY118" s="2">
        <v>89</v>
      </c>
      <c r="BN118" s="2">
        <v>48</v>
      </c>
      <c r="BO118" s="2">
        <v>58</v>
      </c>
      <c r="CH118" s="2">
        <v>104</v>
      </c>
      <c r="CI118" s="2">
        <v>56</v>
      </c>
      <c r="CJ118" s="2">
        <v>148</v>
      </c>
      <c r="CK118" s="2">
        <v>71</v>
      </c>
      <c r="CL118" s="2">
        <v>91</v>
      </c>
      <c r="CM118" s="2">
        <v>64</v>
      </c>
      <c r="CN118" s="2">
        <v>71</v>
      </c>
    </row>
    <row r="119" spans="1:83" ht="14.25">
      <c r="A119" s="43">
        <v>115</v>
      </c>
      <c r="B119" s="44" t="s">
        <v>101</v>
      </c>
      <c r="C119" s="44" t="s">
        <v>136</v>
      </c>
      <c r="D119" s="43">
        <v>2</v>
      </c>
      <c r="E119" s="45">
        <f t="shared" si="36"/>
        <v>79.2</v>
      </c>
      <c r="F119" s="46">
        <f t="shared" si="37"/>
        <v>142</v>
      </c>
      <c r="G119" s="46">
        <f t="shared" si="38"/>
        <v>88</v>
      </c>
      <c r="H119" s="46">
        <f t="shared" si="39"/>
        <v>84</v>
      </c>
      <c r="I119" s="46">
        <f t="shared" si="40"/>
        <v>78</v>
      </c>
      <c r="J119" s="46">
        <f>LARGE(AQ119:IV119,1)</f>
        <v>76</v>
      </c>
      <c r="K119" s="46">
        <f>LARGE(AQ119:IV119,2)</f>
        <v>74</v>
      </c>
      <c r="L119" s="46">
        <f>LARGE(AQ119:IV119,3)</f>
        <v>68</v>
      </c>
      <c r="M119" s="46">
        <f>LARGE(AQ119:IV119,4)</f>
        <v>67</v>
      </c>
      <c r="N119" s="46">
        <f t="shared" si="41"/>
        <v>60</v>
      </c>
      <c r="O119" s="46">
        <f t="shared" si="42"/>
        <v>55</v>
      </c>
      <c r="P119" s="45">
        <f>AVERAGE(AB119:AO119,AS119:IV119)</f>
        <v>73.25</v>
      </c>
      <c r="Q119" s="5">
        <f>COUNTIF(Z119:IV119,"&gt;0")</f>
        <v>12</v>
      </c>
      <c r="R119" s="5">
        <f>MAX(Z119:IV119)</f>
        <v>142</v>
      </c>
      <c r="S119" s="5">
        <f>SMALL(Z119:IV119,5)</f>
        <v>41</v>
      </c>
      <c r="U119" s="5">
        <f t="shared" si="43"/>
        <v>60</v>
      </c>
      <c r="V119" s="5">
        <f t="shared" si="44"/>
        <v>46</v>
      </c>
      <c r="W119" s="5">
        <f>LARGE(AQ119:IV119,5)</f>
        <v>55</v>
      </c>
      <c r="X119" s="5">
        <f>LARGE(AQ119:IV119,6)</f>
        <v>41</v>
      </c>
      <c r="Z119" s="9">
        <v>0</v>
      </c>
      <c r="AA119" s="9">
        <v>0</v>
      </c>
      <c r="AB119" s="9">
        <v>46</v>
      </c>
      <c r="AC119" s="9">
        <v>88</v>
      </c>
      <c r="AD119" s="9">
        <v>84</v>
      </c>
      <c r="AE119" s="9">
        <v>60</v>
      </c>
      <c r="AF119" s="9">
        <v>78</v>
      </c>
      <c r="AG119" s="9">
        <v>142</v>
      </c>
      <c r="AH119" s="9"/>
      <c r="AI119" s="9"/>
      <c r="AJ119" s="9"/>
      <c r="AK119" s="9"/>
      <c r="AL119" s="9"/>
      <c r="AM119" s="9"/>
      <c r="AN119" s="9"/>
      <c r="AO119" s="9"/>
      <c r="AQ119" s="2">
        <v>0</v>
      </c>
      <c r="AR119" s="2">
        <v>0</v>
      </c>
      <c r="AT119" s="2">
        <v>68</v>
      </c>
      <c r="AU119" s="2">
        <v>55</v>
      </c>
      <c r="BN119" s="2">
        <v>76</v>
      </c>
      <c r="BO119" s="2">
        <v>74</v>
      </c>
      <c r="CD119" s="2">
        <v>41</v>
      </c>
      <c r="CE119" s="2">
        <v>67</v>
      </c>
    </row>
    <row r="120" spans="1:67" ht="14.25">
      <c r="A120" s="43">
        <v>116</v>
      </c>
      <c r="B120" s="44" t="s">
        <v>113</v>
      </c>
      <c r="C120" s="44" t="s">
        <v>138</v>
      </c>
      <c r="D120" s="43">
        <v>3</v>
      </c>
      <c r="E120" s="45">
        <f t="shared" si="36"/>
        <v>78.3</v>
      </c>
      <c r="F120" s="46">
        <f t="shared" si="37"/>
        <v>166</v>
      </c>
      <c r="G120" s="46">
        <f t="shared" si="38"/>
        <v>99</v>
      </c>
      <c r="H120" s="46">
        <f t="shared" si="39"/>
        <v>75</v>
      </c>
      <c r="I120" s="46">
        <f t="shared" si="40"/>
        <v>50</v>
      </c>
      <c r="J120" s="46">
        <f>LARGE(AQ120:IV120,1)</f>
        <v>105</v>
      </c>
      <c r="K120" s="46">
        <f>LARGE(AQ120:IV120,2)</f>
        <v>103</v>
      </c>
      <c r="L120" s="46">
        <f>LARGE(AQ120:IV120,3)</f>
        <v>96</v>
      </c>
      <c r="M120" s="46">
        <f>LARGE(AQ120:IV120,4)</f>
        <v>89</v>
      </c>
      <c r="N120" s="46">
        <f t="shared" si="41"/>
        <v>0</v>
      </c>
      <c r="O120" s="46">
        <f t="shared" si="42"/>
        <v>0</v>
      </c>
      <c r="P120" s="45">
        <f>AVERAGE(AB120:AO120,AS120:IV120)</f>
        <v>97.875</v>
      </c>
      <c r="Q120" s="5">
        <f>COUNTIF(Z120:IV120,"&gt;0")</f>
        <v>8</v>
      </c>
      <c r="R120" s="5">
        <f>MAX(Z120:IV120)</f>
        <v>166</v>
      </c>
      <c r="S120" s="5">
        <f>SMALL(Z120:IV120,5)</f>
        <v>50</v>
      </c>
      <c r="U120" s="5">
        <f t="shared" si="43"/>
        <v>0</v>
      </c>
      <c r="V120" s="5">
        <f t="shared" si="44"/>
        <v>0</v>
      </c>
      <c r="W120" s="5">
        <f>LARGE(AQ120:IV120,5)</f>
        <v>0</v>
      </c>
      <c r="X120" s="5">
        <f>LARGE(AQ120:IV120,6)</f>
        <v>0</v>
      </c>
      <c r="Z120" s="9">
        <v>0</v>
      </c>
      <c r="AA120" s="9">
        <v>0</v>
      </c>
      <c r="AB120" s="9">
        <v>75</v>
      </c>
      <c r="AC120" s="9">
        <v>50</v>
      </c>
      <c r="AD120" s="9">
        <v>99</v>
      </c>
      <c r="AE120" s="9">
        <v>166</v>
      </c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Q120" s="2">
        <v>0</v>
      </c>
      <c r="AR120" s="2">
        <v>0</v>
      </c>
      <c r="AX120" s="2">
        <v>89</v>
      </c>
      <c r="AY120" s="2">
        <v>105</v>
      </c>
      <c r="BN120" s="2">
        <v>96</v>
      </c>
      <c r="BO120" s="2">
        <v>103</v>
      </c>
    </row>
    <row r="121" spans="1:83" ht="14.25">
      <c r="A121" s="43">
        <v>117</v>
      </c>
      <c r="B121" s="44" t="s">
        <v>131</v>
      </c>
      <c r="C121" s="44" t="s">
        <v>97</v>
      </c>
      <c r="D121" s="43">
        <v>2</v>
      </c>
      <c r="E121" s="45">
        <f t="shared" si="36"/>
        <v>76.8</v>
      </c>
      <c r="F121" s="46">
        <f t="shared" si="37"/>
        <v>153</v>
      </c>
      <c r="G121" s="46">
        <f t="shared" si="38"/>
        <v>122</v>
      </c>
      <c r="H121" s="46">
        <f t="shared" si="39"/>
        <v>93</v>
      </c>
      <c r="I121" s="46">
        <f t="shared" si="40"/>
        <v>80</v>
      </c>
      <c r="J121" s="46">
        <f>LARGE(AQ121:IV121,1)</f>
        <v>101</v>
      </c>
      <c r="K121" s="46">
        <f>LARGE(AQ121:IV121,2)</f>
        <v>99</v>
      </c>
      <c r="L121" s="46">
        <f>LARGE(AQ121:IV121,3)</f>
        <v>64</v>
      </c>
      <c r="M121" s="46">
        <f>LARGE(AQ121:IV121,4)</f>
        <v>56</v>
      </c>
      <c r="N121" s="46">
        <f t="shared" si="41"/>
        <v>0</v>
      </c>
      <c r="O121" s="46">
        <f t="shared" si="42"/>
        <v>0</v>
      </c>
      <c r="P121" s="45">
        <f>AVERAGE(AB121:AO121,AS121:IV121)</f>
        <v>96</v>
      </c>
      <c r="Q121" s="5">
        <f>COUNTIF(Z121:IV121,"&gt;0")</f>
        <v>8</v>
      </c>
      <c r="R121" s="5">
        <f>MAX(Z121:IV121)</f>
        <v>153</v>
      </c>
      <c r="S121" s="5">
        <f>SMALL(Z121:IV121,5)</f>
        <v>56</v>
      </c>
      <c r="U121" s="5">
        <f t="shared" si="43"/>
        <v>0</v>
      </c>
      <c r="V121" s="5">
        <f t="shared" si="44"/>
        <v>0</v>
      </c>
      <c r="W121" s="5">
        <f>LARGE(AQ121:IV121,5)</f>
        <v>0</v>
      </c>
      <c r="X121" s="5">
        <f>LARGE(AQ121:IV121,6)</f>
        <v>0</v>
      </c>
      <c r="Z121" s="9">
        <v>0</v>
      </c>
      <c r="AA121" s="9">
        <v>0</v>
      </c>
      <c r="AB121" s="9">
        <v>80</v>
      </c>
      <c r="AC121" s="9">
        <v>93</v>
      </c>
      <c r="AD121" s="9">
        <v>122</v>
      </c>
      <c r="AE121" s="9">
        <v>153</v>
      </c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Q121" s="2">
        <v>0</v>
      </c>
      <c r="AR121" s="2">
        <v>0</v>
      </c>
      <c r="BN121" s="2">
        <v>64</v>
      </c>
      <c r="BO121" s="2">
        <v>101</v>
      </c>
      <c r="CD121" s="2">
        <v>99</v>
      </c>
      <c r="CE121" s="2">
        <v>56</v>
      </c>
    </row>
    <row r="122" spans="1:89" ht="14.25">
      <c r="A122" s="43">
        <v>118</v>
      </c>
      <c r="B122" s="44" t="s">
        <v>110</v>
      </c>
      <c r="C122" s="44" t="s">
        <v>34</v>
      </c>
      <c r="D122" s="43">
        <v>2</v>
      </c>
      <c r="E122" s="45">
        <f t="shared" si="36"/>
        <v>74.9</v>
      </c>
      <c r="F122" s="46">
        <f t="shared" si="37"/>
        <v>68</v>
      </c>
      <c r="G122" s="46">
        <f t="shared" si="38"/>
        <v>68</v>
      </c>
      <c r="H122" s="46">
        <f t="shared" si="39"/>
        <v>64</v>
      </c>
      <c r="I122" s="46">
        <f t="shared" si="40"/>
        <v>54</v>
      </c>
      <c r="J122" s="46">
        <f>LARGE(AQ122:IV122,1)</f>
        <v>98</v>
      </c>
      <c r="K122" s="46">
        <f>LARGE(AQ122:IV122,2)</f>
        <v>88</v>
      </c>
      <c r="L122" s="46">
        <f>LARGE(AQ122:IV122,3)</f>
        <v>85</v>
      </c>
      <c r="M122" s="46">
        <f>LARGE(AQ122:IV122,4)</f>
        <v>80</v>
      </c>
      <c r="N122" s="46">
        <f t="shared" si="41"/>
        <v>78</v>
      </c>
      <c r="O122" s="46">
        <f t="shared" si="42"/>
        <v>66</v>
      </c>
      <c r="P122" s="45">
        <f>AVERAGE(AB122:AO122,AS122:IV122)</f>
        <v>64</v>
      </c>
      <c r="Q122" s="5">
        <f>COUNTIF(Z122:IV122,"&gt;0")</f>
        <v>16</v>
      </c>
      <c r="R122" s="5">
        <f>MAX(Z122:IV122)</f>
        <v>98</v>
      </c>
      <c r="S122" s="5">
        <f>SMALL(Z122:IV122,5)</f>
        <v>13</v>
      </c>
      <c r="U122" s="5">
        <f t="shared" si="43"/>
        <v>0</v>
      </c>
      <c r="V122" s="5">
        <f t="shared" si="44"/>
        <v>0</v>
      </c>
      <c r="W122" s="5">
        <f>LARGE(AQ122:IV122,5)</f>
        <v>78</v>
      </c>
      <c r="X122" s="5">
        <f>LARGE(AQ122:IV122,6)</f>
        <v>66</v>
      </c>
      <c r="Z122" s="9">
        <v>0</v>
      </c>
      <c r="AA122" s="9">
        <v>0</v>
      </c>
      <c r="AB122" s="9">
        <v>68</v>
      </c>
      <c r="AC122" s="9">
        <v>54</v>
      </c>
      <c r="AD122" s="9">
        <v>64</v>
      </c>
      <c r="AE122" s="9">
        <v>68</v>
      </c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Q122" s="2">
        <v>0</v>
      </c>
      <c r="AR122" s="2">
        <v>0</v>
      </c>
      <c r="AV122" s="2">
        <v>78</v>
      </c>
      <c r="AW122" s="2">
        <v>98</v>
      </c>
      <c r="AZ122" s="2">
        <v>13</v>
      </c>
      <c r="BA122" s="2">
        <v>61</v>
      </c>
      <c r="BB122" s="2">
        <v>66</v>
      </c>
      <c r="BC122" s="2">
        <v>85</v>
      </c>
      <c r="BH122" s="2">
        <v>80</v>
      </c>
      <c r="BI122" s="2">
        <v>88</v>
      </c>
      <c r="BZ122" s="2">
        <v>59</v>
      </c>
      <c r="CA122" s="2">
        <v>41</v>
      </c>
      <c r="CJ122" s="2">
        <v>58</v>
      </c>
      <c r="CK122" s="2">
        <v>43</v>
      </c>
    </row>
    <row r="123" spans="1:83" ht="14.25">
      <c r="A123" s="43">
        <v>119</v>
      </c>
      <c r="B123" s="44" t="s">
        <v>111</v>
      </c>
      <c r="C123" s="44" t="s">
        <v>136</v>
      </c>
      <c r="D123" s="43">
        <v>3</v>
      </c>
      <c r="E123" s="45">
        <f t="shared" si="36"/>
        <v>71.5</v>
      </c>
      <c r="F123" s="46">
        <f t="shared" si="37"/>
        <v>90</v>
      </c>
      <c r="G123" s="46">
        <f t="shared" si="38"/>
        <v>74</v>
      </c>
      <c r="H123" s="46">
        <f t="shared" si="39"/>
        <v>72</v>
      </c>
      <c r="I123" s="46">
        <f t="shared" si="40"/>
        <v>67</v>
      </c>
      <c r="J123" s="46">
        <f>LARGE(AQ123:IV123,1)</f>
        <v>98</v>
      </c>
      <c r="K123" s="46">
        <f>LARGE(AQ123:IV123,2)</f>
        <v>80</v>
      </c>
      <c r="L123" s="46">
        <f>LARGE(AQ123:IV123,3)</f>
        <v>55</v>
      </c>
      <c r="M123" s="46">
        <f>LARGE(AQ123:IV123,4)</f>
        <v>50</v>
      </c>
      <c r="N123" s="46">
        <f t="shared" si="41"/>
        <v>65</v>
      </c>
      <c r="O123" s="46">
        <f t="shared" si="42"/>
        <v>64</v>
      </c>
      <c r="P123" s="45">
        <f>AVERAGE(AB123:AO123,AS123:IV123)</f>
        <v>65.5625</v>
      </c>
      <c r="Q123" s="5">
        <f>COUNTIF(Z123:IV123,"&gt;0")</f>
        <v>16</v>
      </c>
      <c r="R123" s="5">
        <f>MAX(Z123:IV123)</f>
        <v>98</v>
      </c>
      <c r="S123" s="5">
        <f>SMALL(Z123:IV123,5)</f>
        <v>47</v>
      </c>
      <c r="U123" s="5">
        <f t="shared" si="43"/>
        <v>65</v>
      </c>
      <c r="V123" s="5">
        <f t="shared" si="44"/>
        <v>64</v>
      </c>
      <c r="W123" s="5">
        <f>LARGE(AQ123:IV123,5)</f>
        <v>0</v>
      </c>
      <c r="X123" s="5">
        <f>LARGE(AQ123:IV123,6)</f>
        <v>0</v>
      </c>
      <c r="Z123" s="9">
        <v>0</v>
      </c>
      <c r="AA123" s="9">
        <v>0</v>
      </c>
      <c r="AB123" s="9">
        <v>47</v>
      </c>
      <c r="AC123" s="9">
        <v>51</v>
      </c>
      <c r="AD123" s="9">
        <v>64</v>
      </c>
      <c r="AE123" s="9">
        <v>72</v>
      </c>
      <c r="AF123" s="9">
        <v>57</v>
      </c>
      <c r="AG123" s="9">
        <v>90</v>
      </c>
      <c r="AH123" s="9">
        <v>65</v>
      </c>
      <c r="AI123" s="9">
        <v>51</v>
      </c>
      <c r="AJ123" s="9">
        <v>67</v>
      </c>
      <c r="AK123" s="9">
        <v>64</v>
      </c>
      <c r="AL123" s="9">
        <v>74</v>
      </c>
      <c r="AM123" s="9">
        <v>64</v>
      </c>
      <c r="AN123" s="9"/>
      <c r="AO123" s="9"/>
      <c r="AQ123" s="2">
        <v>0</v>
      </c>
      <c r="AR123" s="2">
        <v>0</v>
      </c>
      <c r="AT123" s="2">
        <v>98</v>
      </c>
      <c r="AU123" s="2">
        <v>55</v>
      </c>
      <c r="CD123" s="2">
        <v>80</v>
      </c>
      <c r="CE123" s="2">
        <v>50</v>
      </c>
    </row>
    <row r="124" spans="1:98" ht="14.25">
      <c r="A124" s="43">
        <v>120</v>
      </c>
      <c r="B124" s="44" t="s">
        <v>109</v>
      </c>
      <c r="C124" s="44" t="s">
        <v>31</v>
      </c>
      <c r="D124" s="43">
        <v>3</v>
      </c>
      <c r="E124" s="45">
        <f t="shared" si="36"/>
        <v>68.5</v>
      </c>
      <c r="F124" s="46">
        <f t="shared" si="37"/>
        <v>52</v>
      </c>
      <c r="G124" s="46">
        <f t="shared" si="38"/>
        <v>50</v>
      </c>
      <c r="H124" s="46">
        <f t="shared" si="39"/>
        <v>50</v>
      </c>
      <c r="I124" s="46">
        <f t="shared" si="40"/>
        <v>20</v>
      </c>
      <c r="J124" s="46">
        <f>LARGE(AQ124:IV124,1)</f>
        <v>98</v>
      </c>
      <c r="K124" s="46">
        <f>LARGE(AQ124:IV124,2)</f>
        <v>97</v>
      </c>
      <c r="L124" s="46">
        <f>LARGE(AQ124:IV124,3)</f>
        <v>84</v>
      </c>
      <c r="M124" s="46">
        <f>LARGE(AQ124:IV124,4)</f>
        <v>81</v>
      </c>
      <c r="N124" s="46">
        <f t="shared" si="41"/>
        <v>77</v>
      </c>
      <c r="O124" s="46">
        <f t="shared" si="42"/>
        <v>76</v>
      </c>
      <c r="P124" s="45">
        <f>AVERAGE(AB124:AO124,AS124:IV124)</f>
        <v>56.34375</v>
      </c>
      <c r="Q124" s="5">
        <f>COUNTIF(Z124:IV124,"&gt;0")</f>
        <v>32</v>
      </c>
      <c r="R124" s="5">
        <f>MAX(Z124:IV124)</f>
        <v>98</v>
      </c>
      <c r="S124" s="5">
        <f>SMALL(Z124:IV124,5)</f>
        <v>17</v>
      </c>
      <c r="U124" s="5">
        <f t="shared" si="43"/>
        <v>0</v>
      </c>
      <c r="V124" s="5">
        <f t="shared" si="44"/>
        <v>0</v>
      </c>
      <c r="W124" s="5">
        <f>LARGE(AQ124:IV124,5)</f>
        <v>77</v>
      </c>
      <c r="X124" s="5">
        <f>LARGE(AQ124:IV124,6)</f>
        <v>76</v>
      </c>
      <c r="Z124" s="9">
        <v>0</v>
      </c>
      <c r="AA124" s="9">
        <v>0</v>
      </c>
      <c r="AB124" s="9">
        <v>20</v>
      </c>
      <c r="AC124" s="9">
        <v>50</v>
      </c>
      <c r="AD124" s="9">
        <v>52</v>
      </c>
      <c r="AE124" s="9">
        <v>50</v>
      </c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Q124" s="2">
        <v>0</v>
      </c>
      <c r="AR124" s="2">
        <v>0</v>
      </c>
      <c r="AV124" s="2">
        <v>59</v>
      </c>
      <c r="AW124" s="2">
        <v>40</v>
      </c>
      <c r="BH124" s="2">
        <v>58</v>
      </c>
      <c r="BI124" s="2">
        <v>51</v>
      </c>
      <c r="BJ124" s="2">
        <v>77</v>
      </c>
      <c r="BK124" s="2">
        <v>69</v>
      </c>
      <c r="BL124" s="2">
        <v>57</v>
      </c>
      <c r="BM124" s="2">
        <v>76</v>
      </c>
      <c r="BQ124" s="2">
        <v>17</v>
      </c>
      <c r="BR124" s="2">
        <v>48</v>
      </c>
      <c r="BS124" s="2">
        <v>71</v>
      </c>
      <c r="BT124" s="2">
        <v>47</v>
      </c>
      <c r="BU124" s="2">
        <v>57</v>
      </c>
      <c r="BV124" s="2">
        <v>30</v>
      </c>
      <c r="CD124" s="2">
        <v>71</v>
      </c>
      <c r="CE124" s="2">
        <v>48</v>
      </c>
      <c r="CF124" s="2">
        <v>98</v>
      </c>
      <c r="CG124" s="2">
        <v>68</v>
      </c>
      <c r="CH124" s="2">
        <v>72</v>
      </c>
      <c r="CI124" s="2">
        <v>64</v>
      </c>
      <c r="CJ124" s="2">
        <v>97</v>
      </c>
      <c r="CK124" s="2">
        <v>84</v>
      </c>
      <c r="CO124" s="2">
        <v>60</v>
      </c>
      <c r="CP124" s="2">
        <v>36</v>
      </c>
      <c r="CQ124" s="2">
        <v>81</v>
      </c>
      <c r="CR124" s="2">
        <v>34</v>
      </c>
      <c r="CS124" s="2">
        <v>37</v>
      </c>
      <c r="CT124" s="2">
        <v>24</v>
      </c>
    </row>
    <row r="125" spans="1:96" ht="14.25">
      <c r="A125" s="43">
        <v>121</v>
      </c>
      <c r="B125" s="44" t="s">
        <v>157</v>
      </c>
      <c r="C125" s="44" t="s">
        <v>27</v>
      </c>
      <c r="D125" s="43">
        <v>3</v>
      </c>
      <c r="E125" s="45">
        <f t="shared" si="36"/>
        <v>68.4</v>
      </c>
      <c r="F125" s="46">
        <f t="shared" si="37"/>
        <v>82</v>
      </c>
      <c r="G125" s="46">
        <f t="shared" si="38"/>
        <v>78</v>
      </c>
      <c r="H125" s="46">
        <f t="shared" si="39"/>
        <v>68</v>
      </c>
      <c r="I125" s="46">
        <f t="shared" si="40"/>
        <v>59</v>
      </c>
      <c r="J125" s="46">
        <f>LARGE(AQ125:IV125,1)</f>
        <v>105</v>
      </c>
      <c r="K125" s="46">
        <f>LARGE(AQ125:IV125,2)</f>
        <v>92</v>
      </c>
      <c r="L125" s="46">
        <f>LARGE(AQ125:IV125,3)</f>
        <v>46</v>
      </c>
      <c r="M125" s="46">
        <f>LARGE(AQ125:IV125,4)</f>
        <v>44</v>
      </c>
      <c r="N125" s="46">
        <f t="shared" si="41"/>
        <v>55</v>
      </c>
      <c r="O125" s="46">
        <f t="shared" si="42"/>
        <v>55</v>
      </c>
      <c r="P125" s="45">
        <f>AVERAGE(AB125:AO125,AS125:IV125)</f>
        <v>49.63636363636363</v>
      </c>
      <c r="Q125" s="5">
        <f>COUNTIF(Z125:IV125,"&gt;0")</f>
        <v>22</v>
      </c>
      <c r="R125" s="5">
        <f>MAX(Z125:IV125)</f>
        <v>105</v>
      </c>
      <c r="S125" s="5">
        <f>SMALL(Z125:IV125,5)</f>
        <v>6</v>
      </c>
      <c r="U125" s="5">
        <f t="shared" si="43"/>
        <v>55</v>
      </c>
      <c r="V125" s="5">
        <f t="shared" si="44"/>
        <v>55</v>
      </c>
      <c r="W125" s="5">
        <f>LARGE(AQ125:IV125,5)</f>
        <v>34</v>
      </c>
      <c r="X125" s="5">
        <f>LARGE(AQ125:IV125,6)</f>
        <v>31</v>
      </c>
      <c r="Z125" s="9">
        <v>0</v>
      </c>
      <c r="AA125" s="9">
        <v>0</v>
      </c>
      <c r="AB125" s="9">
        <v>78</v>
      </c>
      <c r="AC125" s="9">
        <v>48</v>
      </c>
      <c r="AD125" s="9">
        <v>49</v>
      </c>
      <c r="AE125" s="9">
        <v>38</v>
      </c>
      <c r="AF125" s="9">
        <v>55</v>
      </c>
      <c r="AG125" s="9">
        <v>59</v>
      </c>
      <c r="AH125" s="9">
        <v>55</v>
      </c>
      <c r="AI125" s="9">
        <v>51</v>
      </c>
      <c r="AJ125" s="9">
        <v>34</v>
      </c>
      <c r="AK125" s="9">
        <v>47</v>
      </c>
      <c r="AL125" s="9">
        <v>82</v>
      </c>
      <c r="AM125" s="9">
        <v>68</v>
      </c>
      <c r="AN125" s="9"/>
      <c r="AO125" s="9"/>
      <c r="AQ125" s="2">
        <v>0</v>
      </c>
      <c r="AR125" s="2">
        <v>0</v>
      </c>
      <c r="BZ125" s="2">
        <v>6</v>
      </c>
      <c r="CA125" s="2">
        <v>44</v>
      </c>
      <c r="CB125" s="2">
        <v>23</v>
      </c>
      <c r="CC125" s="2">
        <v>30</v>
      </c>
      <c r="CD125" s="2">
        <v>34</v>
      </c>
      <c r="CE125" s="2">
        <v>31</v>
      </c>
      <c r="CO125" s="2">
        <v>105</v>
      </c>
      <c r="CP125" s="2">
        <v>17</v>
      </c>
      <c r="CQ125" s="2">
        <v>46</v>
      </c>
      <c r="CR125" s="2">
        <v>92</v>
      </c>
    </row>
    <row r="126" spans="1:94" ht="14.25">
      <c r="A126" s="43">
        <v>122</v>
      </c>
      <c r="B126" s="44" t="s">
        <v>155</v>
      </c>
      <c r="C126" s="44" t="s">
        <v>27</v>
      </c>
      <c r="D126" s="43">
        <v>3</v>
      </c>
      <c r="E126" s="45">
        <f t="shared" si="36"/>
        <v>67.4</v>
      </c>
      <c r="F126" s="46">
        <f t="shared" si="37"/>
        <v>115</v>
      </c>
      <c r="G126" s="46">
        <f t="shared" si="38"/>
        <v>93</v>
      </c>
      <c r="H126" s="46">
        <f t="shared" si="39"/>
        <v>74</v>
      </c>
      <c r="I126" s="46">
        <f t="shared" si="40"/>
        <v>74</v>
      </c>
      <c r="J126" s="46">
        <f>LARGE(AQ126:IV126,1)</f>
        <v>70</v>
      </c>
      <c r="K126" s="46">
        <f>LARGE(AQ126:IV126,2)</f>
        <v>54</v>
      </c>
      <c r="L126" s="46">
        <f>LARGE(AQ126:IV126,3)</f>
        <v>50</v>
      </c>
      <c r="M126" s="46">
        <f>LARGE(AQ126:IV126,4)</f>
        <v>47</v>
      </c>
      <c r="N126" s="46">
        <f t="shared" si="41"/>
        <v>51</v>
      </c>
      <c r="O126" s="46">
        <f t="shared" si="42"/>
        <v>46</v>
      </c>
      <c r="P126" s="45">
        <f>AVERAGE(AB126:AO126,AS126:IV126)</f>
        <v>38</v>
      </c>
      <c r="Q126" s="5">
        <f>COUNTIF(Z126:IV126,"&gt;0")</f>
        <v>36</v>
      </c>
      <c r="R126" s="5">
        <f>MAX(Z126:IV126)</f>
        <v>115</v>
      </c>
      <c r="S126" s="5">
        <f>SMALL(Z126:IV126,5)</f>
        <v>6</v>
      </c>
      <c r="U126" s="5">
        <f t="shared" si="43"/>
        <v>51</v>
      </c>
      <c r="V126" s="5">
        <f t="shared" si="44"/>
        <v>46</v>
      </c>
      <c r="W126" s="5">
        <f>LARGE(AQ126:IV126,5)</f>
        <v>45</v>
      </c>
      <c r="X126" s="5">
        <f>LARGE(AQ126:IV126,6)</f>
        <v>43</v>
      </c>
      <c r="Z126" s="9">
        <v>0</v>
      </c>
      <c r="AA126" s="9">
        <v>0</v>
      </c>
      <c r="AB126" s="9">
        <v>37</v>
      </c>
      <c r="AC126" s="9">
        <v>27</v>
      </c>
      <c r="AD126" s="9">
        <v>115</v>
      </c>
      <c r="AE126" s="9">
        <v>93</v>
      </c>
      <c r="AF126" s="9">
        <v>46</v>
      </c>
      <c r="AG126" s="9">
        <v>6</v>
      </c>
      <c r="AH126" s="9">
        <v>74</v>
      </c>
      <c r="AI126" s="9">
        <v>29</v>
      </c>
      <c r="AJ126" s="9">
        <v>51</v>
      </c>
      <c r="AK126" s="9">
        <v>41</v>
      </c>
      <c r="AL126" s="9">
        <v>74</v>
      </c>
      <c r="AM126" s="9">
        <v>41</v>
      </c>
      <c r="AN126" s="9"/>
      <c r="AO126" s="9"/>
      <c r="AQ126" s="2">
        <v>0</v>
      </c>
      <c r="AR126" s="2">
        <v>0</v>
      </c>
      <c r="AS126" s="2">
        <v>37</v>
      </c>
      <c r="AT126" s="2">
        <v>36</v>
      </c>
      <c r="AU126" s="2">
        <v>29</v>
      </c>
      <c r="AX126" s="2">
        <v>17</v>
      </c>
      <c r="AY126" s="2">
        <v>50</v>
      </c>
      <c r="AZ126" s="2">
        <v>10</v>
      </c>
      <c r="BA126" s="2">
        <v>23</v>
      </c>
      <c r="BB126" s="2">
        <v>12</v>
      </c>
      <c r="BC126" s="2">
        <v>12</v>
      </c>
      <c r="BN126" s="2">
        <v>45</v>
      </c>
      <c r="BO126" s="2">
        <v>27</v>
      </c>
      <c r="BQ126" s="2">
        <v>43</v>
      </c>
      <c r="BR126" s="2">
        <v>16</v>
      </c>
      <c r="BS126" s="2">
        <v>23</v>
      </c>
      <c r="BT126" s="2">
        <v>47</v>
      </c>
      <c r="BZ126" s="2">
        <v>17</v>
      </c>
      <c r="CA126" s="2">
        <v>23</v>
      </c>
      <c r="CB126" s="2">
        <v>29</v>
      </c>
      <c r="CC126" s="2">
        <v>24</v>
      </c>
      <c r="CD126" s="2">
        <v>40</v>
      </c>
      <c r="CE126" s="2">
        <v>70</v>
      </c>
      <c r="CL126" s="2">
        <v>54</v>
      </c>
      <c r="CO126" s="2">
        <v>13</v>
      </c>
      <c r="CP126" s="2">
        <v>37</v>
      </c>
    </row>
    <row r="127" spans="1:83" ht="14.25">
      <c r="A127" s="43">
        <v>123</v>
      </c>
      <c r="B127" s="44" t="s">
        <v>30</v>
      </c>
      <c r="C127" s="44" t="s">
        <v>31</v>
      </c>
      <c r="D127" s="43">
        <v>3</v>
      </c>
      <c r="E127" s="45">
        <f t="shared" si="36"/>
        <v>59.8</v>
      </c>
      <c r="F127" s="46">
        <f t="shared" si="37"/>
        <v>101</v>
      </c>
      <c r="G127" s="46">
        <f t="shared" si="38"/>
        <v>70</v>
      </c>
      <c r="H127" s="46">
        <f t="shared" si="39"/>
        <v>56</v>
      </c>
      <c r="I127" s="46">
        <f t="shared" si="40"/>
        <v>50</v>
      </c>
      <c r="J127" s="46">
        <f>LARGE(AQ127:IV127,1)</f>
        <v>105</v>
      </c>
      <c r="K127" s="46">
        <f>LARGE(AQ127:IV127,2)</f>
        <v>55</v>
      </c>
      <c r="L127" s="46">
        <f>LARGE(AQ127:IV127,3)</f>
        <v>44</v>
      </c>
      <c r="M127" s="46">
        <f>LARGE(AQ127:IV127,4)</f>
        <v>34</v>
      </c>
      <c r="N127" s="46">
        <f t="shared" si="41"/>
        <v>43</v>
      </c>
      <c r="O127" s="46">
        <f t="shared" si="42"/>
        <v>40</v>
      </c>
      <c r="P127" s="45">
        <f>AVERAGE(AB127:AO127,AS127:IV127)</f>
        <v>55.25</v>
      </c>
      <c r="Q127" s="5">
        <f>COUNTIF(Z127:IV127,"&gt;0")</f>
        <v>12</v>
      </c>
      <c r="R127" s="5">
        <f>MAX(Z127:IV127)</f>
        <v>105</v>
      </c>
      <c r="S127" s="5">
        <f>SMALL(Z127:IV127,5)</f>
        <v>26</v>
      </c>
      <c r="U127" s="5">
        <f t="shared" si="43"/>
        <v>43</v>
      </c>
      <c r="V127" s="5">
        <f t="shared" si="44"/>
        <v>40</v>
      </c>
      <c r="W127" s="5">
        <f>LARGE(AQ127:IV127,5)</f>
        <v>0</v>
      </c>
      <c r="X127" s="5">
        <f>LARGE(AQ127:IV127,6)</f>
        <v>0</v>
      </c>
      <c r="Z127" s="9">
        <v>0</v>
      </c>
      <c r="AA127" s="9">
        <v>0</v>
      </c>
      <c r="AB127" s="9">
        <v>39</v>
      </c>
      <c r="AC127" s="9">
        <v>26</v>
      </c>
      <c r="AD127" s="9">
        <v>50</v>
      </c>
      <c r="AE127" s="9">
        <v>43</v>
      </c>
      <c r="AF127" s="9">
        <v>40</v>
      </c>
      <c r="AG127" s="9">
        <v>56</v>
      </c>
      <c r="AH127" s="9">
        <v>101</v>
      </c>
      <c r="AI127" s="9">
        <v>70</v>
      </c>
      <c r="AJ127" s="9"/>
      <c r="AK127" s="9"/>
      <c r="AL127" s="9"/>
      <c r="AM127" s="9"/>
      <c r="AN127" s="9"/>
      <c r="AO127" s="9"/>
      <c r="AQ127" s="2">
        <v>0</v>
      </c>
      <c r="AR127" s="2">
        <v>0</v>
      </c>
      <c r="AT127" s="2">
        <v>105</v>
      </c>
      <c r="AU127" s="2">
        <v>55</v>
      </c>
      <c r="CD127" s="2">
        <v>44</v>
      </c>
      <c r="CE127" s="2">
        <v>34</v>
      </c>
    </row>
    <row r="128" spans="1:83" ht="14.25">
      <c r="A128" s="43">
        <v>124</v>
      </c>
      <c r="B128" s="44" t="s">
        <v>36</v>
      </c>
      <c r="C128" s="44" t="s">
        <v>37</v>
      </c>
      <c r="D128" s="43">
        <v>3</v>
      </c>
      <c r="E128" s="45">
        <f t="shared" si="36"/>
        <v>52.8</v>
      </c>
      <c r="F128" s="46">
        <f t="shared" si="37"/>
        <v>122</v>
      </c>
      <c r="G128" s="46">
        <f t="shared" si="38"/>
        <v>101</v>
      </c>
      <c r="H128" s="46">
        <f t="shared" si="39"/>
        <v>68</v>
      </c>
      <c r="I128" s="46">
        <f t="shared" si="40"/>
        <v>61</v>
      </c>
      <c r="J128" s="46">
        <f>LARGE(AQ128:IV128,1)</f>
        <v>54</v>
      </c>
      <c r="K128" s="46">
        <f>LARGE(AQ128:IV128,2)</f>
        <v>44</v>
      </c>
      <c r="L128" s="46">
        <f>LARGE(AQ128:IV128,3)</f>
        <v>44</v>
      </c>
      <c r="M128" s="46">
        <f>LARGE(AQ128:IV128,4)</f>
        <v>34</v>
      </c>
      <c r="N128" s="46">
        <f t="shared" si="41"/>
        <v>0</v>
      </c>
      <c r="O128" s="46">
        <f t="shared" si="42"/>
        <v>0</v>
      </c>
      <c r="P128" s="45">
        <f>AVERAGE(AB128:AO128,AS128:IV128)</f>
        <v>66</v>
      </c>
      <c r="Q128" s="5">
        <f>COUNTIF(Z128:IV128,"&gt;0")</f>
        <v>8</v>
      </c>
      <c r="R128" s="5">
        <f>MAX(Z128:IV128)</f>
        <v>122</v>
      </c>
      <c r="S128" s="5">
        <f>SMALL(Z128:IV128,5)</f>
        <v>34</v>
      </c>
      <c r="U128" s="5">
        <f t="shared" si="43"/>
        <v>0</v>
      </c>
      <c r="V128" s="5">
        <f t="shared" si="44"/>
        <v>0</v>
      </c>
      <c r="W128" s="5">
        <f>LARGE(AQ128:IV128,5)</f>
        <v>0</v>
      </c>
      <c r="X128" s="5">
        <f>LARGE(AQ128:IV128,6)</f>
        <v>0</v>
      </c>
      <c r="Z128" s="9">
        <v>0</v>
      </c>
      <c r="AA128" s="9">
        <v>0</v>
      </c>
      <c r="AB128" s="9">
        <v>68</v>
      </c>
      <c r="AC128" s="9">
        <v>101</v>
      </c>
      <c r="AD128" s="9">
        <v>61</v>
      </c>
      <c r="AE128" s="9">
        <v>122</v>
      </c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Q128" s="2">
        <v>0</v>
      </c>
      <c r="AR128" s="2">
        <v>0</v>
      </c>
      <c r="BN128" s="2">
        <v>54</v>
      </c>
      <c r="BO128" s="2">
        <v>34</v>
      </c>
      <c r="CD128" s="2">
        <v>44</v>
      </c>
      <c r="CE128" s="2">
        <v>44</v>
      </c>
    </row>
    <row r="129" spans="1:92" ht="14.25">
      <c r="A129" s="43">
        <v>125</v>
      </c>
      <c r="B129" s="44" t="s">
        <v>71</v>
      </c>
      <c r="C129" s="44" t="s">
        <v>27</v>
      </c>
      <c r="D129" s="43">
        <v>3</v>
      </c>
      <c r="E129" s="45">
        <f>AVERAGE(F129:O129)</f>
        <v>43.1</v>
      </c>
      <c r="F129" s="46">
        <f>LARGE(Z129:AO129,1)</f>
        <v>68</v>
      </c>
      <c r="G129" s="46">
        <f>LARGE(Z129:AO129,2)</f>
        <v>54</v>
      </c>
      <c r="H129" s="46">
        <f>LARGE(Z129:AO129,3)</f>
        <v>51</v>
      </c>
      <c r="I129" s="46">
        <f>LARGE(Z129:AO129,4)</f>
        <v>51</v>
      </c>
      <c r="J129" s="46">
        <f>LARGE(AQ129:IV129,1)</f>
        <v>79</v>
      </c>
      <c r="K129" s="46">
        <f>LARGE(AQ129:IV129,2)</f>
        <v>53</v>
      </c>
      <c r="L129" s="46">
        <f>LARGE(AQ129:IV129,3)</f>
        <v>49</v>
      </c>
      <c r="M129" s="46">
        <f>LARGE(AQ129:IV129,4)</f>
        <v>26</v>
      </c>
      <c r="N129" s="46">
        <f>LARGE(U129:X129,1)</f>
        <v>0</v>
      </c>
      <c r="O129" s="46">
        <f>LARGE(U129:X129,2)</f>
        <v>0</v>
      </c>
      <c r="P129" s="45">
        <f>AVERAGE(AB129:AO129,AS129:IV129)</f>
        <v>53.875</v>
      </c>
      <c r="Q129" s="5">
        <f>COUNTIF(Z129:IV129,"&gt;0")</f>
        <v>8</v>
      </c>
      <c r="R129" s="5">
        <f>MAX(Z129:IV129)</f>
        <v>79</v>
      </c>
      <c r="S129" s="5">
        <f>SMALL(Z129:IV129,5)</f>
        <v>26</v>
      </c>
      <c r="U129" s="5">
        <f>LARGE(Z129:AO129,5)</f>
        <v>0</v>
      </c>
      <c r="V129" s="5">
        <f>LARGE(Z129:AO129,6)</f>
        <v>0</v>
      </c>
      <c r="W129" s="5">
        <f>LARGE(AQ129:IV129,5)</f>
        <v>0</v>
      </c>
      <c r="X129" s="5">
        <f>LARGE(AQ129:IV129,6)</f>
        <v>0</v>
      </c>
      <c r="Z129" s="9">
        <v>0</v>
      </c>
      <c r="AA129" s="9">
        <v>0</v>
      </c>
      <c r="AB129" s="9">
        <v>54</v>
      </c>
      <c r="AC129" s="9">
        <v>51</v>
      </c>
      <c r="AD129" s="9">
        <v>51</v>
      </c>
      <c r="AE129" s="9">
        <v>68</v>
      </c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Q129" s="2">
        <v>0</v>
      </c>
      <c r="AR129" s="2">
        <v>0</v>
      </c>
      <c r="AS129" s="2">
        <v>79</v>
      </c>
      <c r="CL129" s="2">
        <v>26</v>
      </c>
      <c r="CM129" s="2">
        <v>53</v>
      </c>
      <c r="CN129" s="2">
        <v>49</v>
      </c>
    </row>
    <row r="130" spans="1:41" ht="14.25">
      <c r="A130" s="43"/>
      <c r="B130" s="44"/>
      <c r="C130" s="44"/>
      <c r="D130" s="43"/>
      <c r="E130" s="45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5"/>
      <c r="Q130" s="5"/>
      <c r="R130" s="5"/>
      <c r="S130" s="5"/>
      <c r="U130" s="5"/>
      <c r="V130" s="5"/>
      <c r="W130" s="5"/>
      <c r="X130" s="5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4.25">
      <c r="A131" s="43"/>
      <c r="B131" s="44"/>
      <c r="C131" s="44"/>
      <c r="D131" s="43"/>
      <c r="E131" s="45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5"/>
      <c r="Q131" s="5"/>
      <c r="R131" s="5"/>
      <c r="S131" s="5"/>
      <c r="U131" s="5"/>
      <c r="V131" s="5"/>
      <c r="W131" s="5"/>
      <c r="X131" s="5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4.25">
      <c r="A132" s="43"/>
      <c r="B132" s="44"/>
      <c r="C132" s="44"/>
      <c r="D132" s="43"/>
      <c r="E132" s="45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5"/>
      <c r="Q132" s="5"/>
      <c r="R132" s="5"/>
      <c r="S132" s="5"/>
      <c r="U132" s="5"/>
      <c r="V132" s="5"/>
      <c r="W132" s="5"/>
      <c r="X132" s="5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4.25">
      <c r="A133" s="43"/>
      <c r="B133" s="44"/>
      <c r="C133" s="44"/>
      <c r="D133" s="43"/>
      <c r="E133" s="45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5"/>
      <c r="Q133" s="5"/>
      <c r="R133" s="5"/>
      <c r="S133" s="5"/>
      <c r="U133" s="5"/>
      <c r="V133" s="5"/>
      <c r="W133" s="5"/>
      <c r="X133" s="5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4.25">
      <c r="A134" s="43"/>
      <c r="B134" s="44"/>
      <c r="C134" s="44"/>
      <c r="D134" s="43"/>
      <c r="E134" s="45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5"/>
      <c r="Q134" s="5"/>
      <c r="R134" s="5"/>
      <c r="S134" s="5"/>
      <c r="U134" s="5"/>
      <c r="V134" s="5"/>
      <c r="W134" s="5"/>
      <c r="X134" s="5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ht="14.25">
      <c r="A135" s="43"/>
      <c r="B135" s="44"/>
      <c r="C135" s="44"/>
      <c r="D135" s="43"/>
      <c r="E135" s="45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5"/>
      <c r="Q135" s="5"/>
      <c r="R135" s="5"/>
      <c r="S135" s="5"/>
      <c r="U135" s="5"/>
      <c r="V135" s="5"/>
      <c r="W135" s="5"/>
      <c r="X135" s="5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ht="14.25">
      <c r="A136" s="43"/>
      <c r="B136" s="44"/>
      <c r="C136" s="44"/>
      <c r="D136" s="43"/>
      <c r="E136" s="45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5"/>
      <c r="Q136" s="5"/>
      <c r="R136" s="5"/>
      <c r="S136" s="5"/>
      <c r="U136" s="5"/>
      <c r="V136" s="5"/>
      <c r="W136" s="5"/>
      <c r="X136" s="5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ht="14.25">
      <c r="A137" s="43"/>
      <c r="B137" s="44"/>
      <c r="C137" s="44"/>
      <c r="D137" s="43"/>
      <c r="E137" s="45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5"/>
      <c r="Q137" s="5"/>
      <c r="R137" s="5"/>
      <c r="S137" s="5"/>
      <c r="U137" s="5"/>
      <c r="V137" s="5"/>
      <c r="W137" s="5"/>
      <c r="X137" s="5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ht="14.25">
      <c r="A138" s="43"/>
      <c r="B138" s="44"/>
      <c r="C138" s="44"/>
      <c r="D138" s="43"/>
      <c r="E138" s="45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5"/>
      <c r="Q138" s="5"/>
      <c r="R138" s="5"/>
      <c r="S138" s="5"/>
      <c r="U138" s="5"/>
      <c r="V138" s="5"/>
      <c r="W138" s="5"/>
      <c r="X138" s="5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ht="14.25">
      <c r="A139" s="43"/>
      <c r="B139" s="44"/>
      <c r="C139" s="44"/>
      <c r="D139" s="43"/>
      <c r="E139" s="45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5"/>
      <c r="Q139" s="5"/>
      <c r="R139" s="5"/>
      <c r="S139" s="5"/>
      <c r="U139" s="5"/>
      <c r="V139" s="5"/>
      <c r="W139" s="5"/>
      <c r="X139" s="5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ht="14.25">
      <c r="A140" s="43"/>
      <c r="B140" s="44"/>
      <c r="C140" s="44"/>
      <c r="D140" s="43"/>
      <c r="E140" s="45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5"/>
      <c r="Q140" s="5"/>
      <c r="R140" s="5"/>
      <c r="S140" s="5"/>
      <c r="U140" s="5"/>
      <c r="V140" s="5"/>
      <c r="W140" s="5"/>
      <c r="X140" s="5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ht="14.25">
      <c r="A141" s="43"/>
      <c r="B141" s="44"/>
      <c r="C141" s="44"/>
      <c r="D141" s="43"/>
      <c r="E141" s="45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5"/>
      <c r="Q141" s="5"/>
      <c r="R141" s="5"/>
      <c r="S141" s="5"/>
      <c r="U141" s="5"/>
      <c r="V141" s="5"/>
      <c r="W141" s="5"/>
      <c r="X141" s="5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ht="14.25">
      <c r="A142" s="43"/>
      <c r="B142" s="44"/>
      <c r="C142" s="44"/>
      <c r="D142" s="43"/>
      <c r="E142" s="45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5"/>
      <c r="Q142" s="5"/>
      <c r="R142" s="5"/>
      <c r="S142" s="5"/>
      <c r="U142" s="5"/>
      <c r="V142" s="5"/>
      <c r="W142" s="5"/>
      <c r="X142" s="5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ht="14.25">
      <c r="A143" s="43"/>
      <c r="B143" s="44"/>
      <c r="C143" s="44"/>
      <c r="D143" s="43"/>
      <c r="E143" s="45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5"/>
      <c r="Q143" s="5"/>
      <c r="R143" s="5"/>
      <c r="S143" s="5"/>
      <c r="U143" s="5"/>
      <c r="V143" s="5"/>
      <c r="W143" s="5"/>
      <c r="X143" s="5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ht="14.25">
      <c r="A144" s="43"/>
      <c r="B144" s="44"/>
      <c r="C144" s="44"/>
      <c r="D144" s="43"/>
      <c r="E144" s="45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5"/>
      <c r="Q144" s="5"/>
      <c r="R144" s="5"/>
      <c r="S144" s="5"/>
      <c r="U144" s="5"/>
      <c r="V144" s="5"/>
      <c r="W144" s="5"/>
      <c r="X144" s="5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ht="14.25">
      <c r="A145" s="43"/>
      <c r="B145" s="44"/>
      <c r="C145" s="44"/>
      <c r="D145" s="43"/>
      <c r="E145" s="45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5"/>
      <c r="Q145" s="5"/>
      <c r="R145" s="5"/>
      <c r="S145" s="5"/>
      <c r="U145" s="5"/>
      <c r="V145" s="5"/>
      <c r="W145" s="5"/>
      <c r="X145" s="5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4.25">
      <c r="A146" s="43"/>
      <c r="B146" s="44"/>
      <c r="C146" s="44"/>
      <c r="D146" s="43"/>
      <c r="E146" s="45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5"/>
      <c r="Q146" s="5"/>
      <c r="R146" s="5"/>
      <c r="S146" s="5"/>
      <c r="U146" s="5"/>
      <c r="V146" s="5"/>
      <c r="W146" s="5"/>
      <c r="X146" s="5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4.25">
      <c r="A147" s="43"/>
      <c r="B147" s="44"/>
      <c r="C147" s="44"/>
      <c r="D147" s="43"/>
      <c r="E147" s="45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5"/>
      <c r="Q147" s="5"/>
      <c r="R147" s="5"/>
      <c r="S147" s="5"/>
      <c r="U147" s="5"/>
      <c r="V147" s="5"/>
      <c r="W147" s="5"/>
      <c r="X147" s="5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4.25">
      <c r="A148" s="43"/>
      <c r="B148" s="44"/>
      <c r="C148" s="44"/>
      <c r="D148" s="43"/>
      <c r="E148" s="45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5"/>
      <c r="Q148" s="5"/>
      <c r="R148" s="5"/>
      <c r="S148" s="5"/>
      <c r="U148" s="5"/>
      <c r="V148" s="5"/>
      <c r="W148" s="5"/>
      <c r="X148" s="5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4.25">
      <c r="A149" s="43"/>
      <c r="B149" s="44"/>
      <c r="C149" s="44"/>
      <c r="D149" s="43"/>
      <c r="E149" s="45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5"/>
      <c r="Q149" s="5"/>
      <c r="R149" s="5"/>
      <c r="S149" s="5"/>
      <c r="U149" s="5"/>
      <c r="V149" s="5"/>
      <c r="W149" s="5"/>
      <c r="X149" s="5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4.25">
      <c r="A150" s="43"/>
      <c r="B150" s="44"/>
      <c r="C150" s="44"/>
      <c r="D150" s="43"/>
      <c r="E150" s="45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5"/>
      <c r="Q150" s="5"/>
      <c r="R150" s="5"/>
      <c r="S150" s="5"/>
      <c r="U150" s="5"/>
      <c r="V150" s="5"/>
      <c r="W150" s="5"/>
      <c r="X150" s="5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4.25">
      <c r="A151" s="43"/>
      <c r="B151" s="44"/>
      <c r="C151" s="44"/>
      <c r="D151" s="43"/>
      <c r="E151" s="45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5"/>
      <c r="Q151" s="5"/>
      <c r="R151" s="5"/>
      <c r="S151" s="5"/>
      <c r="U151" s="5"/>
      <c r="V151" s="5"/>
      <c r="W151" s="5"/>
      <c r="X151" s="5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4.25">
      <c r="A152" s="43"/>
      <c r="B152" s="44"/>
      <c r="C152" s="44"/>
      <c r="D152" s="43"/>
      <c r="E152" s="45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5"/>
      <c r="Q152" s="5"/>
      <c r="R152" s="5"/>
      <c r="S152" s="5"/>
      <c r="U152" s="5"/>
      <c r="V152" s="5"/>
      <c r="W152" s="5"/>
      <c r="X152" s="5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4.25">
      <c r="A153" s="43"/>
      <c r="B153" s="44"/>
      <c r="C153" s="44"/>
      <c r="D153" s="43"/>
      <c r="E153" s="45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5"/>
      <c r="Q153" s="5"/>
      <c r="R153" s="5"/>
      <c r="S153" s="5"/>
      <c r="U153" s="5"/>
      <c r="V153" s="5"/>
      <c r="W153" s="5"/>
      <c r="X153" s="5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4.25">
      <c r="A154" s="43"/>
      <c r="B154" s="44"/>
      <c r="C154" s="44"/>
      <c r="D154" s="43"/>
      <c r="E154" s="45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5"/>
      <c r="Q154" s="5"/>
      <c r="R154" s="5"/>
      <c r="S154" s="5"/>
      <c r="U154" s="5"/>
      <c r="V154" s="5"/>
      <c r="W154" s="5"/>
      <c r="X154" s="5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4.25">
      <c r="A155" s="43"/>
      <c r="B155" s="44"/>
      <c r="C155" s="44"/>
      <c r="D155" s="43"/>
      <c r="E155" s="45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5"/>
      <c r="Q155" s="5"/>
      <c r="R155" s="5"/>
      <c r="S155" s="5"/>
      <c r="U155" s="5"/>
      <c r="V155" s="5"/>
      <c r="W155" s="5"/>
      <c r="X155" s="5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4.25">
      <c r="A156" s="43"/>
      <c r="B156" s="44"/>
      <c r="C156" s="44"/>
      <c r="D156" s="43"/>
      <c r="E156" s="45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5"/>
      <c r="Q156" s="5"/>
      <c r="R156" s="5"/>
      <c r="S156" s="5"/>
      <c r="U156" s="5"/>
      <c r="V156" s="5"/>
      <c r="W156" s="5"/>
      <c r="X156" s="5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4.25">
      <c r="A157" s="43"/>
      <c r="B157" s="44"/>
      <c r="C157" s="44"/>
      <c r="D157" s="43"/>
      <c r="E157" s="45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5"/>
      <c r="Q157" s="5"/>
      <c r="R157" s="5"/>
      <c r="S157" s="5"/>
      <c r="U157" s="5"/>
      <c r="V157" s="5"/>
      <c r="W157" s="5"/>
      <c r="X157" s="5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4.25">
      <c r="A158" s="43"/>
      <c r="B158" s="44"/>
      <c r="C158" s="44"/>
      <c r="D158" s="43"/>
      <c r="E158" s="45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5"/>
      <c r="Q158" s="5"/>
      <c r="R158" s="5"/>
      <c r="S158" s="5"/>
      <c r="U158" s="5"/>
      <c r="V158" s="5"/>
      <c r="W158" s="5"/>
      <c r="X158" s="5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4.25">
      <c r="A159" s="43"/>
      <c r="B159" s="44"/>
      <c r="C159" s="44"/>
      <c r="D159" s="43"/>
      <c r="E159" s="45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5"/>
      <c r="Q159" s="5"/>
      <c r="R159" s="5"/>
      <c r="S159" s="5"/>
      <c r="U159" s="5"/>
      <c r="V159" s="5"/>
      <c r="W159" s="5"/>
      <c r="X159" s="5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4.25">
      <c r="A160" s="43"/>
      <c r="B160" s="44"/>
      <c r="C160" s="44"/>
      <c r="D160" s="43"/>
      <c r="E160" s="45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5"/>
      <c r="Q160" s="5"/>
      <c r="R160" s="5"/>
      <c r="S160" s="5"/>
      <c r="U160" s="5"/>
      <c r="V160" s="5"/>
      <c r="W160" s="5"/>
      <c r="X160" s="5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4.25">
      <c r="A161" s="43"/>
      <c r="B161" s="44"/>
      <c r="C161" s="44"/>
      <c r="D161" s="43"/>
      <c r="E161" s="45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5"/>
      <c r="Q161" s="5"/>
      <c r="R161" s="5"/>
      <c r="S161" s="5"/>
      <c r="U161" s="5"/>
      <c r="V161" s="5"/>
      <c r="W161" s="5"/>
      <c r="X161" s="5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4.25">
      <c r="A162" s="43"/>
      <c r="B162" s="44"/>
      <c r="C162" s="44"/>
      <c r="D162" s="43"/>
      <c r="E162" s="45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5"/>
      <c r="Q162" s="5"/>
      <c r="R162" s="5"/>
      <c r="S162" s="5"/>
      <c r="U162" s="5"/>
      <c r="V162" s="5"/>
      <c r="W162" s="5"/>
      <c r="X162" s="5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4.25">
      <c r="A163" s="43"/>
      <c r="B163" s="44"/>
      <c r="C163" s="44"/>
      <c r="D163" s="43"/>
      <c r="E163" s="45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5"/>
      <c r="Q163" s="5"/>
      <c r="R163" s="5"/>
      <c r="S163" s="5"/>
      <c r="U163" s="5"/>
      <c r="V163" s="5"/>
      <c r="W163" s="5"/>
      <c r="X163" s="5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4.25">
      <c r="A164" s="43"/>
      <c r="B164" s="44"/>
      <c r="C164" s="44"/>
      <c r="D164" s="43"/>
      <c r="E164" s="45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5"/>
      <c r="Q164" s="5"/>
      <c r="R164" s="5"/>
      <c r="S164" s="5"/>
      <c r="U164" s="5"/>
      <c r="V164" s="5"/>
      <c r="W164" s="5"/>
      <c r="X164" s="5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4.25">
      <c r="A165" s="43"/>
      <c r="B165" s="44"/>
      <c r="C165" s="44"/>
      <c r="D165" s="43"/>
      <c r="E165" s="45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5"/>
      <c r="Q165" s="5"/>
      <c r="R165" s="5"/>
      <c r="S165" s="5"/>
      <c r="U165" s="5"/>
      <c r="V165" s="5"/>
      <c r="W165" s="5"/>
      <c r="X165" s="5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4.25">
      <c r="A166" s="43"/>
      <c r="B166" s="44"/>
      <c r="C166" s="44"/>
      <c r="D166" s="43"/>
      <c r="E166" s="45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5"/>
      <c r="Q166" s="5"/>
      <c r="R166" s="5"/>
      <c r="S166" s="5"/>
      <c r="U166" s="5"/>
      <c r="V166" s="5"/>
      <c r="W166" s="5"/>
      <c r="X166" s="5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4.25">
      <c r="A167" s="43"/>
      <c r="B167" s="44"/>
      <c r="C167" s="44"/>
      <c r="D167" s="43"/>
      <c r="E167" s="45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5"/>
      <c r="Q167" s="5"/>
      <c r="R167" s="5"/>
      <c r="S167" s="5"/>
      <c r="U167" s="5"/>
      <c r="V167" s="5"/>
      <c r="W167" s="5"/>
      <c r="X167" s="5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4.25">
      <c r="A168" s="43"/>
      <c r="B168" s="44"/>
      <c r="C168" s="44"/>
      <c r="D168" s="43"/>
      <c r="E168" s="45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5"/>
      <c r="Q168" s="5"/>
      <c r="R168" s="5"/>
      <c r="S168" s="5"/>
      <c r="U168" s="5"/>
      <c r="V168" s="5"/>
      <c r="W168" s="5"/>
      <c r="X168" s="5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ht="14.25">
      <c r="A169" s="43"/>
      <c r="B169" s="44"/>
      <c r="C169" s="44"/>
      <c r="D169" s="43"/>
      <c r="E169" s="45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5"/>
      <c r="Q169" s="5"/>
      <c r="R169" s="5"/>
      <c r="S169" s="5"/>
      <c r="U169" s="5"/>
      <c r="V169" s="5"/>
      <c r="W169" s="5"/>
      <c r="X169" s="5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14.25">
      <c r="A170" s="43"/>
      <c r="B170" s="44"/>
      <c r="C170" s="44"/>
      <c r="D170" s="43"/>
      <c r="E170" s="45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5"/>
      <c r="Q170" s="5"/>
      <c r="R170" s="5"/>
      <c r="S170" s="5"/>
      <c r="U170" s="5"/>
      <c r="V170" s="5"/>
      <c r="W170" s="5"/>
      <c r="X170" s="5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ht="14.25">
      <c r="A171" s="43"/>
      <c r="B171" s="44"/>
      <c r="C171" s="44"/>
      <c r="D171" s="43"/>
      <c r="E171" s="45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5"/>
      <c r="Q171" s="5"/>
      <c r="R171" s="5"/>
      <c r="S171" s="5"/>
      <c r="U171" s="5"/>
      <c r="V171" s="5"/>
      <c r="W171" s="5"/>
      <c r="X171" s="5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14.25">
      <c r="A172" s="43"/>
      <c r="B172" s="44"/>
      <c r="C172" s="44"/>
      <c r="D172" s="43"/>
      <c r="E172" s="45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5"/>
      <c r="Q172" s="5"/>
      <c r="R172" s="5"/>
      <c r="S172" s="5"/>
      <c r="U172" s="5"/>
      <c r="V172" s="5"/>
      <c r="W172" s="5"/>
      <c r="X172" s="5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ht="14.25">
      <c r="A173" s="43"/>
      <c r="B173" s="44"/>
      <c r="C173" s="44"/>
      <c r="D173" s="43"/>
      <c r="E173" s="45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5"/>
      <c r="Q173" s="5"/>
      <c r="R173" s="5"/>
      <c r="S173" s="5"/>
      <c r="U173" s="5"/>
      <c r="V173" s="5"/>
      <c r="W173" s="5"/>
      <c r="X173" s="5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ht="14.25">
      <c r="A174" s="43"/>
      <c r="B174" s="44"/>
      <c r="C174" s="44"/>
      <c r="D174" s="43"/>
      <c r="E174" s="45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5"/>
      <c r="Q174" s="5"/>
      <c r="R174" s="5"/>
      <c r="S174" s="5"/>
      <c r="U174" s="5"/>
      <c r="V174" s="5"/>
      <c r="W174" s="5"/>
      <c r="X174" s="5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ht="14.25">
      <c r="A175" s="43"/>
      <c r="B175" s="44"/>
      <c r="C175" s="44"/>
      <c r="D175" s="43"/>
      <c r="E175" s="45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5"/>
      <c r="Q175" s="5"/>
      <c r="R175" s="5"/>
      <c r="S175" s="5"/>
      <c r="U175" s="5"/>
      <c r="V175" s="5"/>
      <c r="W175" s="5"/>
      <c r="X175" s="5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ht="14.25">
      <c r="A176" s="43"/>
      <c r="B176" s="44"/>
      <c r="C176" s="44"/>
      <c r="D176" s="43"/>
      <c r="E176" s="45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5"/>
      <c r="Q176" s="5"/>
      <c r="R176" s="5"/>
      <c r="S176" s="5"/>
      <c r="U176" s="5"/>
      <c r="V176" s="5"/>
      <c r="W176" s="5"/>
      <c r="X176" s="5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ht="14.25">
      <c r="A177" s="43"/>
      <c r="B177" s="44"/>
      <c r="C177" s="44"/>
      <c r="D177" s="43"/>
      <c r="E177" s="45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5"/>
      <c r="Q177" s="5"/>
      <c r="R177" s="5"/>
      <c r="S177" s="5"/>
      <c r="U177" s="5"/>
      <c r="V177" s="5"/>
      <c r="W177" s="5"/>
      <c r="X177" s="5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ht="14.25">
      <c r="A178" s="43"/>
      <c r="B178" s="44"/>
      <c r="C178" s="44"/>
      <c r="D178" s="43"/>
      <c r="E178" s="45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5"/>
      <c r="Q178" s="5"/>
      <c r="R178" s="5"/>
      <c r="S178" s="5"/>
      <c r="U178" s="5"/>
      <c r="V178" s="5"/>
      <c r="W178" s="5"/>
      <c r="X178" s="5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ht="14.25">
      <c r="A179" s="43"/>
      <c r="B179" s="44"/>
      <c r="C179" s="44"/>
      <c r="D179" s="43"/>
      <c r="E179" s="45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5"/>
      <c r="Q179" s="5"/>
      <c r="R179" s="5"/>
      <c r="S179" s="5"/>
      <c r="U179" s="5"/>
      <c r="V179" s="5"/>
      <c r="W179" s="5"/>
      <c r="X179" s="5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ht="14.25">
      <c r="A180" s="43"/>
      <c r="B180" s="44"/>
      <c r="C180" s="44"/>
      <c r="D180" s="43"/>
      <c r="E180" s="45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5"/>
      <c r="Q180" s="5"/>
      <c r="R180" s="5"/>
      <c r="S180" s="5"/>
      <c r="U180" s="5"/>
      <c r="V180" s="5"/>
      <c r="W180" s="5"/>
      <c r="X180" s="5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ht="14.25">
      <c r="A181" s="43"/>
      <c r="B181" s="44"/>
      <c r="C181" s="44"/>
      <c r="D181" s="43"/>
      <c r="E181" s="45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5"/>
      <c r="Q181" s="5"/>
      <c r="R181" s="5"/>
      <c r="S181" s="5"/>
      <c r="U181" s="5"/>
      <c r="V181" s="5"/>
      <c r="W181" s="5"/>
      <c r="X181" s="5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ht="14.25">
      <c r="A182" s="43"/>
      <c r="B182" s="44"/>
      <c r="C182" s="44"/>
      <c r="D182" s="43"/>
      <c r="E182" s="45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5"/>
      <c r="Q182" s="5"/>
      <c r="R182" s="5"/>
      <c r="S182" s="5"/>
      <c r="U182" s="5"/>
      <c r="V182" s="5"/>
      <c r="W182" s="5"/>
      <c r="X182" s="5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ht="14.25">
      <c r="A183" s="43"/>
      <c r="B183" s="44"/>
      <c r="C183" s="44"/>
      <c r="D183" s="43"/>
      <c r="E183" s="45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5"/>
      <c r="Q183" s="5"/>
      <c r="R183" s="5"/>
      <c r="S183" s="5"/>
      <c r="U183" s="5"/>
      <c r="V183" s="5"/>
      <c r="W183" s="5"/>
      <c r="X183" s="5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ht="14.25">
      <c r="A184" s="43"/>
      <c r="B184" s="44"/>
      <c r="C184" s="44"/>
      <c r="D184" s="43"/>
      <c r="E184" s="45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5"/>
      <c r="Q184" s="5"/>
      <c r="R184" s="5"/>
      <c r="S184" s="5"/>
      <c r="U184" s="5"/>
      <c r="V184" s="5"/>
      <c r="W184" s="5"/>
      <c r="X184" s="5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ht="14.25">
      <c r="A185" s="43"/>
      <c r="B185" s="44"/>
      <c r="C185" s="44"/>
      <c r="D185" s="43"/>
      <c r="E185" s="45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5"/>
      <c r="Q185" s="5"/>
      <c r="R185" s="5"/>
      <c r="S185" s="5"/>
      <c r="U185" s="5"/>
      <c r="V185" s="5"/>
      <c r="W185" s="5"/>
      <c r="X185" s="5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14.25">
      <c r="A186" s="43"/>
      <c r="B186" s="44"/>
      <c r="C186" s="44"/>
      <c r="D186" s="43"/>
      <c r="E186" s="45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5"/>
      <c r="Q186" s="5"/>
      <c r="R186" s="5"/>
      <c r="S186" s="5"/>
      <c r="U186" s="5"/>
      <c r="V186" s="5"/>
      <c r="W186" s="5"/>
      <c r="X186" s="5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ht="14.25">
      <c r="A187" s="43"/>
      <c r="B187" s="44"/>
      <c r="C187" s="44"/>
      <c r="D187" s="43"/>
      <c r="E187" s="45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5"/>
      <c r="Q187" s="5"/>
      <c r="R187" s="5"/>
      <c r="S187" s="5"/>
      <c r="U187" s="5"/>
      <c r="V187" s="5"/>
      <c r="W187" s="5"/>
      <c r="X187" s="5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ht="14.25">
      <c r="A188" s="43"/>
      <c r="B188" s="44"/>
      <c r="C188" s="44"/>
      <c r="D188" s="43"/>
      <c r="E188" s="45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5"/>
      <c r="Q188" s="5"/>
      <c r="R188" s="5"/>
      <c r="S188" s="5"/>
      <c r="U188" s="5"/>
      <c r="V188" s="5"/>
      <c r="W188" s="5"/>
      <c r="X188" s="5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ht="14.25">
      <c r="A189" s="43"/>
      <c r="B189" s="44"/>
      <c r="C189" s="44"/>
      <c r="D189" s="43"/>
      <c r="E189" s="45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5"/>
      <c r="Q189" s="5"/>
      <c r="R189" s="5"/>
      <c r="S189" s="5"/>
      <c r="U189" s="5"/>
      <c r="V189" s="5"/>
      <c r="W189" s="5"/>
      <c r="X189" s="5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14.25">
      <c r="A190" s="43"/>
      <c r="B190" s="44"/>
      <c r="C190" s="44"/>
      <c r="D190" s="43"/>
      <c r="E190" s="45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5"/>
      <c r="Q190" s="5"/>
      <c r="R190" s="5"/>
      <c r="S190" s="5"/>
      <c r="U190" s="5"/>
      <c r="V190" s="5"/>
      <c r="W190" s="5"/>
      <c r="X190" s="5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ht="14.25">
      <c r="A191" s="43"/>
      <c r="B191" s="44"/>
      <c r="C191" s="44"/>
      <c r="D191" s="43"/>
      <c r="E191" s="45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5"/>
      <c r="Q191" s="5"/>
      <c r="R191" s="5"/>
      <c r="S191" s="5"/>
      <c r="U191" s="5"/>
      <c r="V191" s="5"/>
      <c r="W191" s="5"/>
      <c r="X191" s="5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ht="14.25">
      <c r="A192" s="43"/>
      <c r="B192" s="44"/>
      <c r="C192" s="44"/>
      <c r="D192" s="43"/>
      <c r="E192" s="45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5"/>
      <c r="Q192" s="5"/>
      <c r="R192" s="5"/>
      <c r="S192" s="5"/>
      <c r="U192" s="5"/>
      <c r="V192" s="5"/>
      <c r="W192" s="5"/>
      <c r="X192" s="5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ht="14.25">
      <c r="A193" s="43"/>
      <c r="B193" s="44"/>
      <c r="C193" s="44"/>
      <c r="D193" s="43"/>
      <c r="E193" s="45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5"/>
      <c r="Q193" s="5"/>
      <c r="R193" s="5"/>
      <c r="S193" s="5"/>
      <c r="U193" s="5"/>
      <c r="V193" s="5"/>
      <c r="W193" s="5"/>
      <c r="X193" s="5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ht="14.25">
      <c r="A194" s="43"/>
      <c r="B194" s="44"/>
      <c r="C194" s="44"/>
      <c r="D194" s="43"/>
      <c r="E194" s="45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5"/>
      <c r="Q194" s="5"/>
      <c r="R194" s="5"/>
      <c r="S194" s="5"/>
      <c r="U194" s="5"/>
      <c r="V194" s="5"/>
      <c r="W194" s="5"/>
      <c r="X194" s="5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ht="14.25">
      <c r="A195" s="43"/>
      <c r="B195" s="44"/>
      <c r="C195" s="44"/>
      <c r="D195" s="43"/>
      <c r="E195" s="45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5"/>
      <c r="Q195" s="5"/>
      <c r="R195" s="5"/>
      <c r="S195" s="5"/>
      <c r="U195" s="5"/>
      <c r="V195" s="5"/>
      <c r="W195" s="5"/>
      <c r="X195" s="5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ht="14.25">
      <c r="A196" s="43"/>
      <c r="B196" s="44"/>
      <c r="C196" s="44"/>
      <c r="D196" s="43"/>
      <c r="E196" s="45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5"/>
      <c r="Q196" s="5"/>
      <c r="R196" s="5"/>
      <c r="S196" s="5"/>
      <c r="U196" s="5"/>
      <c r="V196" s="5"/>
      <c r="W196" s="5"/>
      <c r="X196" s="5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ht="14.25">
      <c r="A197" s="43"/>
      <c r="B197" s="44"/>
      <c r="C197" s="44"/>
      <c r="D197" s="43"/>
      <c r="E197" s="45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5"/>
      <c r="Q197" s="5"/>
      <c r="R197" s="5"/>
      <c r="S197" s="5"/>
      <c r="U197" s="5"/>
      <c r="V197" s="5"/>
      <c r="W197" s="5"/>
      <c r="X197" s="5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ht="14.25">
      <c r="A198" s="43"/>
      <c r="B198" s="44"/>
      <c r="C198" s="44"/>
      <c r="D198" s="43"/>
      <c r="E198" s="45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5"/>
      <c r="Q198" s="5"/>
      <c r="R198" s="5"/>
      <c r="S198" s="5"/>
      <c r="U198" s="5"/>
      <c r="V198" s="5"/>
      <c r="W198" s="5"/>
      <c r="X198" s="5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ht="14.25">
      <c r="A199" s="43"/>
      <c r="B199" s="44"/>
      <c r="C199" s="44"/>
      <c r="D199" s="43"/>
      <c r="E199" s="45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5"/>
      <c r="Q199" s="5"/>
      <c r="R199" s="5"/>
      <c r="S199" s="5"/>
      <c r="U199" s="5"/>
      <c r="V199" s="5"/>
      <c r="W199" s="5"/>
      <c r="X199" s="5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14.25">
      <c r="A200" s="43"/>
      <c r="B200" s="44"/>
      <c r="C200" s="44"/>
      <c r="D200" s="43"/>
      <c r="E200" s="45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5"/>
      <c r="Q200" s="5"/>
      <c r="R200" s="5"/>
      <c r="S200" s="5"/>
      <c r="U200" s="5"/>
      <c r="V200" s="5"/>
      <c r="W200" s="5"/>
      <c r="X200" s="5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ht="14.25">
      <c r="A201" s="43"/>
      <c r="B201" s="44"/>
      <c r="C201" s="44"/>
      <c r="D201" s="43"/>
      <c r="E201" s="45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5"/>
      <c r="Q201" s="5"/>
      <c r="R201" s="5"/>
      <c r="S201" s="5"/>
      <c r="U201" s="5"/>
      <c r="V201" s="5"/>
      <c r="W201" s="5"/>
      <c r="X201" s="5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ht="14.25">
      <c r="A202" s="43"/>
      <c r="B202" s="44"/>
      <c r="C202" s="44"/>
      <c r="D202" s="43"/>
      <c r="E202" s="45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5"/>
      <c r="Q202" s="5"/>
      <c r="R202" s="5"/>
      <c r="S202" s="5"/>
      <c r="U202" s="5"/>
      <c r="V202" s="5"/>
      <c r="W202" s="5"/>
      <c r="X202" s="5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ht="14.25">
      <c r="A203" s="43"/>
      <c r="B203" s="44"/>
      <c r="C203" s="44"/>
      <c r="D203" s="43"/>
      <c r="E203" s="45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5"/>
      <c r="Q203" s="5"/>
      <c r="R203" s="5"/>
      <c r="S203" s="5"/>
      <c r="U203" s="5"/>
      <c r="V203" s="5"/>
      <c r="W203" s="5"/>
      <c r="X203" s="5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ht="14.25">
      <c r="A204" s="43"/>
      <c r="B204" s="44"/>
      <c r="C204" s="44"/>
      <c r="D204" s="43"/>
      <c r="E204" s="45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5"/>
      <c r="Q204" s="5"/>
      <c r="R204" s="5"/>
      <c r="S204" s="5"/>
      <c r="U204" s="5"/>
      <c r="V204" s="5"/>
      <c r="W204" s="5"/>
      <c r="X204" s="5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4" ht="14.25">
      <c r="A205" s="43"/>
      <c r="B205" s="44"/>
      <c r="C205" s="44"/>
      <c r="D205" s="43"/>
      <c r="E205" s="45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5"/>
      <c r="Q205" s="5"/>
      <c r="R205" s="5"/>
      <c r="S205" s="5"/>
      <c r="U205" s="5"/>
      <c r="V205" s="5"/>
      <c r="W205" s="5"/>
      <c r="X205" s="5"/>
      <c r="Z205" s="9">
        <v>0</v>
      </c>
      <c r="AA205" s="9">
        <v>0</v>
      </c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Q205" s="2">
        <v>0</v>
      </c>
      <c r="AR205" s="2">
        <v>0</v>
      </c>
    </row>
    <row r="206" spans="1:44" ht="14.25">
      <c r="A206" s="43"/>
      <c r="B206" s="44"/>
      <c r="C206" s="44"/>
      <c r="D206" s="43"/>
      <c r="E206" s="45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5"/>
      <c r="Q206" s="5"/>
      <c r="R206" s="5"/>
      <c r="S206" s="5"/>
      <c r="U206" s="5"/>
      <c r="V206" s="5"/>
      <c r="W206" s="5"/>
      <c r="X206" s="5"/>
      <c r="Z206" s="9">
        <v>0</v>
      </c>
      <c r="AA206" s="9">
        <v>0</v>
      </c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Q206" s="2">
        <v>0</v>
      </c>
      <c r="AR206" s="2">
        <v>0</v>
      </c>
    </row>
    <row r="207" spans="1:44" ht="14.25">
      <c r="A207" s="43"/>
      <c r="B207" s="44"/>
      <c r="C207" s="44"/>
      <c r="D207" s="43"/>
      <c r="E207" s="45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5"/>
      <c r="Q207" s="5"/>
      <c r="R207" s="5"/>
      <c r="S207" s="5"/>
      <c r="U207" s="5"/>
      <c r="V207" s="5"/>
      <c r="W207" s="5"/>
      <c r="X207" s="5"/>
      <c r="Z207" s="9">
        <v>0</v>
      </c>
      <c r="AA207" s="9">
        <v>0</v>
      </c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Q207" s="2">
        <v>0</v>
      </c>
      <c r="AR207" s="2">
        <v>0</v>
      </c>
    </row>
    <row r="208" spans="1:44" ht="14.25">
      <c r="A208" s="43"/>
      <c r="B208" s="44"/>
      <c r="C208" s="44"/>
      <c r="D208" s="43"/>
      <c r="E208" s="45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5"/>
      <c r="Q208" s="5"/>
      <c r="R208" s="5"/>
      <c r="S208" s="5"/>
      <c r="U208" s="5"/>
      <c r="V208" s="5"/>
      <c r="W208" s="5"/>
      <c r="X208" s="5"/>
      <c r="Z208" s="9">
        <v>0</v>
      </c>
      <c r="AA208" s="9">
        <v>0</v>
      </c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Q208" s="2">
        <v>0</v>
      </c>
      <c r="AR208" s="2">
        <v>0</v>
      </c>
    </row>
    <row r="209" spans="1:44" ht="14.25">
      <c r="A209" s="43"/>
      <c r="B209" s="44"/>
      <c r="C209" s="44"/>
      <c r="D209" s="43"/>
      <c r="E209" s="45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5"/>
      <c r="Q209" s="5"/>
      <c r="R209" s="5"/>
      <c r="S209" s="5"/>
      <c r="U209" s="5"/>
      <c r="V209" s="5"/>
      <c r="W209" s="5"/>
      <c r="X209" s="5"/>
      <c r="Z209" s="9">
        <v>0</v>
      </c>
      <c r="AA209" s="9">
        <v>0</v>
      </c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Q209" s="2">
        <v>0</v>
      </c>
      <c r="AR209" s="2">
        <v>0</v>
      </c>
    </row>
    <row r="210" spans="1:44" ht="14.25">
      <c r="A210" s="43"/>
      <c r="B210" s="44"/>
      <c r="C210" s="44"/>
      <c r="D210" s="43"/>
      <c r="E210" s="45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5"/>
      <c r="Q210" s="5"/>
      <c r="R210" s="5"/>
      <c r="S210" s="5"/>
      <c r="U210" s="5"/>
      <c r="V210" s="5"/>
      <c r="W210" s="5"/>
      <c r="X210" s="5"/>
      <c r="Z210" s="9">
        <v>0</v>
      </c>
      <c r="AA210" s="9">
        <v>0</v>
      </c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Q210" s="2">
        <v>0</v>
      </c>
      <c r="AR210" s="2">
        <v>0</v>
      </c>
    </row>
    <row r="211" spans="1:44" ht="14.25">
      <c r="A211" s="43"/>
      <c r="B211" s="44"/>
      <c r="C211" s="44"/>
      <c r="D211" s="43"/>
      <c r="E211" s="45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5"/>
      <c r="Q211" s="5"/>
      <c r="R211" s="5"/>
      <c r="S211" s="5"/>
      <c r="U211" s="5"/>
      <c r="V211" s="5"/>
      <c r="W211" s="5"/>
      <c r="X211" s="5"/>
      <c r="Z211" s="9">
        <v>0</v>
      </c>
      <c r="AA211" s="9">
        <v>0</v>
      </c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Q211" s="2">
        <v>0</v>
      </c>
      <c r="AR211" s="2">
        <v>0</v>
      </c>
    </row>
    <row r="212" spans="1:44" ht="14.25">
      <c r="A212" s="43"/>
      <c r="B212" s="44"/>
      <c r="C212" s="44"/>
      <c r="D212" s="43"/>
      <c r="E212" s="45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5"/>
      <c r="Q212" s="5"/>
      <c r="R212" s="5"/>
      <c r="S212" s="5"/>
      <c r="U212" s="5"/>
      <c r="V212" s="5"/>
      <c r="W212" s="5"/>
      <c r="X212" s="5"/>
      <c r="Z212" s="9">
        <v>0</v>
      </c>
      <c r="AA212" s="9">
        <v>0</v>
      </c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Q212" s="2">
        <v>0</v>
      </c>
      <c r="AR212" s="2">
        <v>0</v>
      </c>
    </row>
    <row r="213" spans="1:44" ht="14.25">
      <c r="A213" s="43"/>
      <c r="B213" s="44"/>
      <c r="C213" s="44"/>
      <c r="D213" s="43"/>
      <c r="E213" s="45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5"/>
      <c r="Q213" s="5"/>
      <c r="R213" s="5"/>
      <c r="S213" s="5"/>
      <c r="U213" s="5"/>
      <c r="V213" s="5"/>
      <c r="W213" s="5"/>
      <c r="X213" s="5"/>
      <c r="Z213" s="9">
        <v>0</v>
      </c>
      <c r="AA213" s="9">
        <v>0</v>
      </c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Q213" s="2">
        <v>0</v>
      </c>
      <c r="AR213" s="2">
        <v>0</v>
      </c>
    </row>
    <row r="214" spans="1:44" ht="14.25">
      <c r="A214" s="43"/>
      <c r="B214" s="44"/>
      <c r="C214" s="44"/>
      <c r="D214" s="43"/>
      <c r="E214" s="45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5"/>
      <c r="Q214" s="5"/>
      <c r="R214" s="5"/>
      <c r="S214" s="5"/>
      <c r="U214" s="5"/>
      <c r="V214" s="5"/>
      <c r="W214" s="5"/>
      <c r="X214" s="5"/>
      <c r="Z214" s="9">
        <v>0</v>
      </c>
      <c r="AA214" s="9">
        <v>0</v>
      </c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Q214" s="2">
        <v>0</v>
      </c>
      <c r="AR214" s="2">
        <v>0</v>
      </c>
    </row>
    <row r="215" spans="1:44" ht="14.25">
      <c r="A215" s="43"/>
      <c r="B215" s="44"/>
      <c r="C215" s="44"/>
      <c r="D215" s="43"/>
      <c r="E215" s="45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5"/>
      <c r="Q215" s="5"/>
      <c r="R215" s="5"/>
      <c r="S215" s="5"/>
      <c r="U215" s="5"/>
      <c r="V215" s="5"/>
      <c r="W215" s="5"/>
      <c r="X215" s="5"/>
      <c r="Z215" s="9">
        <v>0</v>
      </c>
      <c r="AA215" s="9">
        <v>0</v>
      </c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Q215" s="2">
        <v>0</v>
      </c>
      <c r="AR215" s="2">
        <v>0</v>
      </c>
    </row>
    <row r="216" spans="1:44" ht="14.25">
      <c r="A216" s="43"/>
      <c r="B216" s="44"/>
      <c r="C216" s="44"/>
      <c r="D216" s="43"/>
      <c r="E216" s="45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5"/>
      <c r="Q216" s="5"/>
      <c r="R216" s="5"/>
      <c r="S216" s="5"/>
      <c r="U216" s="5"/>
      <c r="V216" s="5"/>
      <c r="W216" s="5"/>
      <c r="X216" s="5"/>
      <c r="Z216" s="9">
        <v>0</v>
      </c>
      <c r="AA216" s="9">
        <v>0</v>
      </c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Q216" s="2">
        <v>0</v>
      </c>
      <c r="AR216" s="2">
        <v>0</v>
      </c>
    </row>
    <row r="217" spans="1:44" ht="14.25">
      <c r="A217" s="43"/>
      <c r="B217" s="44"/>
      <c r="C217" s="44"/>
      <c r="D217" s="43"/>
      <c r="E217" s="45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5"/>
      <c r="Q217" s="5"/>
      <c r="R217" s="5"/>
      <c r="S217" s="5"/>
      <c r="U217" s="5"/>
      <c r="V217" s="5"/>
      <c r="W217" s="5"/>
      <c r="X217" s="5"/>
      <c r="Z217" s="9">
        <v>0</v>
      </c>
      <c r="AA217" s="9">
        <v>0</v>
      </c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Q217" s="2">
        <v>0</v>
      </c>
      <c r="AR217" s="2">
        <v>0</v>
      </c>
    </row>
    <row r="218" spans="1:44" ht="14.25">
      <c r="A218" s="43"/>
      <c r="B218" s="44"/>
      <c r="C218" s="44"/>
      <c r="D218" s="43"/>
      <c r="E218" s="45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5"/>
      <c r="Q218" s="5"/>
      <c r="R218" s="5"/>
      <c r="S218" s="5"/>
      <c r="U218" s="5"/>
      <c r="V218" s="5"/>
      <c r="W218" s="5"/>
      <c r="X218" s="5"/>
      <c r="Z218" s="9">
        <v>0</v>
      </c>
      <c r="AA218" s="9">
        <v>0</v>
      </c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Q218" s="2">
        <v>0</v>
      </c>
      <c r="AR218" s="2">
        <v>0</v>
      </c>
    </row>
    <row r="219" spans="1:44" ht="14.25">
      <c r="A219" s="43"/>
      <c r="B219" s="44"/>
      <c r="C219" s="44"/>
      <c r="D219" s="43"/>
      <c r="E219" s="45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5"/>
      <c r="Q219" s="5"/>
      <c r="R219" s="5"/>
      <c r="S219" s="5"/>
      <c r="U219" s="5"/>
      <c r="V219" s="5"/>
      <c r="W219" s="5"/>
      <c r="X219" s="5"/>
      <c r="Z219" s="9">
        <v>0</v>
      </c>
      <c r="AA219" s="9">
        <v>0</v>
      </c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Q219" s="2">
        <v>0</v>
      </c>
      <c r="AR219" s="2">
        <v>0</v>
      </c>
    </row>
    <row r="220" spans="1:44" ht="14.25">
      <c r="A220" s="43"/>
      <c r="B220" s="44"/>
      <c r="C220" s="44"/>
      <c r="D220" s="43"/>
      <c r="E220" s="45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5"/>
      <c r="Q220" s="5"/>
      <c r="R220" s="5"/>
      <c r="S220" s="5"/>
      <c r="U220" s="5"/>
      <c r="V220" s="5"/>
      <c r="W220" s="5"/>
      <c r="X220" s="5"/>
      <c r="Z220" s="9">
        <v>0</v>
      </c>
      <c r="AA220" s="9">
        <v>0</v>
      </c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Q220" s="2">
        <v>0</v>
      </c>
      <c r="AR220" s="2">
        <v>0</v>
      </c>
    </row>
    <row r="221" spans="1:44" ht="14.25">
      <c r="A221" s="43"/>
      <c r="B221" s="44"/>
      <c r="C221" s="44"/>
      <c r="D221" s="43"/>
      <c r="E221" s="45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5"/>
      <c r="Q221" s="5"/>
      <c r="R221" s="5"/>
      <c r="S221" s="5"/>
      <c r="U221" s="5"/>
      <c r="V221" s="5"/>
      <c r="W221" s="5"/>
      <c r="X221" s="5"/>
      <c r="Z221" s="9">
        <v>0</v>
      </c>
      <c r="AA221" s="9">
        <v>0</v>
      </c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Q221" s="2">
        <v>0</v>
      </c>
      <c r="AR221" s="2">
        <v>0</v>
      </c>
    </row>
    <row r="222" spans="1:44" ht="14.25">
      <c r="A222" s="43"/>
      <c r="B222" s="44"/>
      <c r="C222" s="44"/>
      <c r="D222" s="43"/>
      <c r="E222" s="45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5"/>
      <c r="Q222" s="5"/>
      <c r="R222" s="5"/>
      <c r="S222" s="5"/>
      <c r="U222" s="5"/>
      <c r="V222" s="5"/>
      <c r="W222" s="5"/>
      <c r="X222" s="5"/>
      <c r="Z222" s="9">
        <v>0</v>
      </c>
      <c r="AA222" s="9">
        <v>0</v>
      </c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Q222" s="2">
        <v>0</v>
      </c>
      <c r="AR222" s="2">
        <v>0</v>
      </c>
    </row>
    <row r="223" spans="1:44" ht="14.25">
      <c r="A223" s="43"/>
      <c r="B223" s="44"/>
      <c r="C223" s="44"/>
      <c r="D223" s="43"/>
      <c r="E223" s="45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5"/>
      <c r="Q223" s="5"/>
      <c r="R223" s="5"/>
      <c r="S223" s="5"/>
      <c r="U223" s="5"/>
      <c r="V223" s="5"/>
      <c r="W223" s="5"/>
      <c r="X223" s="5"/>
      <c r="Z223" s="9">
        <v>0</v>
      </c>
      <c r="AA223" s="9">
        <v>0</v>
      </c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Q223" s="2">
        <v>0</v>
      </c>
      <c r="AR223" s="2">
        <v>0</v>
      </c>
    </row>
    <row r="224" spans="1:44" ht="14.25">
      <c r="A224" s="43"/>
      <c r="B224" s="44"/>
      <c r="C224" s="44"/>
      <c r="D224" s="43"/>
      <c r="E224" s="45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5"/>
      <c r="Q224" s="5"/>
      <c r="R224" s="5"/>
      <c r="S224" s="5"/>
      <c r="U224" s="5"/>
      <c r="V224" s="5"/>
      <c r="W224" s="5"/>
      <c r="X224" s="5"/>
      <c r="Z224" s="9">
        <v>0</v>
      </c>
      <c r="AA224" s="9">
        <v>0</v>
      </c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Q224" s="2">
        <v>0</v>
      </c>
      <c r="AR224" s="2">
        <v>0</v>
      </c>
    </row>
    <row r="225" spans="1:44" ht="14.25">
      <c r="A225" s="43"/>
      <c r="B225" s="44"/>
      <c r="C225" s="44"/>
      <c r="D225" s="43"/>
      <c r="E225" s="45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5"/>
      <c r="Q225" s="5"/>
      <c r="R225" s="5"/>
      <c r="S225" s="5"/>
      <c r="U225" s="5"/>
      <c r="V225" s="5"/>
      <c r="W225" s="5"/>
      <c r="X225" s="5"/>
      <c r="Z225" s="9">
        <v>0</v>
      </c>
      <c r="AA225" s="9">
        <v>0</v>
      </c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Q225" s="2">
        <v>0</v>
      </c>
      <c r="AR225" s="2">
        <v>0</v>
      </c>
    </row>
    <row r="226" spans="1:44" ht="14.25">
      <c r="A226" s="43"/>
      <c r="B226" s="44"/>
      <c r="C226" s="44"/>
      <c r="D226" s="43"/>
      <c r="E226" s="45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5"/>
      <c r="Q226" s="5"/>
      <c r="R226" s="5"/>
      <c r="S226" s="5"/>
      <c r="U226" s="5"/>
      <c r="V226" s="5"/>
      <c r="W226" s="5"/>
      <c r="X226" s="5"/>
      <c r="Z226" s="9">
        <v>0</v>
      </c>
      <c r="AA226" s="9">
        <v>0</v>
      </c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Q226" s="2">
        <v>0</v>
      </c>
      <c r="AR226" s="2">
        <v>0</v>
      </c>
    </row>
    <row r="227" spans="1:44" ht="14.25">
      <c r="A227" s="43"/>
      <c r="B227" s="44"/>
      <c r="C227" s="44"/>
      <c r="D227" s="43"/>
      <c r="E227" s="45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5"/>
      <c r="Q227" s="5"/>
      <c r="R227" s="5"/>
      <c r="S227" s="5"/>
      <c r="U227" s="5"/>
      <c r="V227" s="5"/>
      <c r="W227" s="5"/>
      <c r="X227" s="5"/>
      <c r="Z227" s="9">
        <v>0</v>
      </c>
      <c r="AA227" s="9">
        <v>0</v>
      </c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Q227" s="2">
        <v>0</v>
      </c>
      <c r="AR227" s="2">
        <v>0</v>
      </c>
    </row>
    <row r="228" spans="1:44" ht="14.25">
      <c r="A228" s="43"/>
      <c r="B228" s="44"/>
      <c r="C228" s="44"/>
      <c r="D228" s="43"/>
      <c r="E228" s="45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5"/>
      <c r="Q228" s="5"/>
      <c r="R228" s="5"/>
      <c r="S228" s="5"/>
      <c r="U228" s="5"/>
      <c r="V228" s="5"/>
      <c r="W228" s="5"/>
      <c r="X228" s="5"/>
      <c r="Z228" s="9">
        <v>0</v>
      </c>
      <c r="AA228" s="9">
        <v>0</v>
      </c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Q228" s="2">
        <v>0</v>
      </c>
      <c r="AR228" s="2">
        <v>0</v>
      </c>
    </row>
    <row r="229" spans="1:44" ht="14.25">
      <c r="A229" s="43"/>
      <c r="B229" s="44"/>
      <c r="C229" s="44"/>
      <c r="D229" s="43"/>
      <c r="E229" s="45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5"/>
      <c r="Q229" s="5"/>
      <c r="R229" s="5"/>
      <c r="S229" s="5"/>
      <c r="U229" s="5"/>
      <c r="V229" s="5"/>
      <c r="W229" s="5"/>
      <c r="X229" s="5"/>
      <c r="Z229" s="9">
        <v>0</v>
      </c>
      <c r="AA229" s="9">
        <v>0</v>
      </c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Q229" s="2">
        <v>0</v>
      </c>
      <c r="AR229" s="2">
        <v>0</v>
      </c>
    </row>
    <row r="230" spans="1:44" ht="14.25">
      <c r="A230" s="43"/>
      <c r="B230" s="44"/>
      <c r="C230" s="44"/>
      <c r="D230" s="43"/>
      <c r="E230" s="45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5"/>
      <c r="Q230" s="5"/>
      <c r="R230" s="5"/>
      <c r="S230" s="5"/>
      <c r="U230" s="5"/>
      <c r="V230" s="5"/>
      <c r="W230" s="5"/>
      <c r="X230" s="5"/>
      <c r="Z230" s="9">
        <v>0</v>
      </c>
      <c r="AA230" s="9">
        <v>0</v>
      </c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Q230" s="2">
        <v>0</v>
      </c>
      <c r="AR230" s="2">
        <v>0</v>
      </c>
    </row>
    <row r="231" spans="1:44" ht="14.25">
      <c r="A231" s="43"/>
      <c r="B231" s="44"/>
      <c r="C231" s="44"/>
      <c r="D231" s="43"/>
      <c r="E231" s="45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5"/>
      <c r="Q231" s="5"/>
      <c r="R231" s="5"/>
      <c r="S231" s="5"/>
      <c r="U231" s="5"/>
      <c r="V231" s="5"/>
      <c r="W231" s="5"/>
      <c r="X231" s="5"/>
      <c r="Z231" s="9">
        <v>0</v>
      </c>
      <c r="AA231" s="9">
        <v>0</v>
      </c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Q231" s="2">
        <v>0</v>
      </c>
      <c r="AR231" s="2">
        <v>0</v>
      </c>
    </row>
    <row r="232" spans="1:44" ht="14.25">
      <c r="A232" s="43"/>
      <c r="B232" s="44"/>
      <c r="C232" s="44"/>
      <c r="D232" s="43"/>
      <c r="E232" s="45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5"/>
      <c r="Q232" s="5"/>
      <c r="R232" s="5"/>
      <c r="S232" s="5"/>
      <c r="U232" s="5"/>
      <c r="V232" s="5"/>
      <c r="W232" s="5"/>
      <c r="X232" s="5"/>
      <c r="Z232" s="9">
        <v>0</v>
      </c>
      <c r="AA232" s="9">
        <v>0</v>
      </c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Q232" s="2">
        <v>0</v>
      </c>
      <c r="AR232" s="2">
        <v>0</v>
      </c>
    </row>
    <row r="233" spans="1:44" ht="14.25">
      <c r="A233" s="43"/>
      <c r="B233" s="44"/>
      <c r="C233" s="44"/>
      <c r="D233" s="43"/>
      <c r="E233" s="45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5"/>
      <c r="Q233" s="5"/>
      <c r="R233" s="5"/>
      <c r="S233" s="5"/>
      <c r="U233" s="5"/>
      <c r="V233" s="5"/>
      <c r="W233" s="5"/>
      <c r="X233" s="5"/>
      <c r="Z233" s="9">
        <v>0</v>
      </c>
      <c r="AA233" s="9">
        <v>0</v>
      </c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Q233" s="2">
        <v>0</v>
      </c>
      <c r="AR233" s="2">
        <v>0</v>
      </c>
    </row>
    <row r="234" spans="1:44" ht="14.25">
      <c r="A234" s="43"/>
      <c r="B234" s="44"/>
      <c r="C234" s="44"/>
      <c r="D234" s="43"/>
      <c r="E234" s="45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5"/>
      <c r="Q234" s="5"/>
      <c r="R234" s="5"/>
      <c r="S234" s="5"/>
      <c r="U234" s="5"/>
      <c r="V234" s="5"/>
      <c r="W234" s="5"/>
      <c r="X234" s="5"/>
      <c r="Z234" s="9">
        <v>0</v>
      </c>
      <c r="AA234" s="9">
        <v>0</v>
      </c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Q234" s="2">
        <v>0</v>
      </c>
      <c r="AR234" s="2">
        <v>0</v>
      </c>
    </row>
    <row r="235" spans="1:44" ht="14.25">
      <c r="A235" s="43"/>
      <c r="B235" s="44"/>
      <c r="C235" s="44"/>
      <c r="D235" s="43"/>
      <c r="E235" s="45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5"/>
      <c r="Q235" s="5"/>
      <c r="R235" s="5"/>
      <c r="S235" s="5"/>
      <c r="U235" s="5"/>
      <c r="V235" s="5"/>
      <c r="W235" s="5"/>
      <c r="X235" s="5"/>
      <c r="Z235" s="9">
        <v>0</v>
      </c>
      <c r="AA235" s="9">
        <v>0</v>
      </c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Q235" s="2">
        <v>0</v>
      </c>
      <c r="AR235" s="2">
        <v>0</v>
      </c>
    </row>
    <row r="236" spans="1:44" ht="14.25">
      <c r="A236" s="43"/>
      <c r="B236" s="44"/>
      <c r="C236" s="44"/>
      <c r="D236" s="43"/>
      <c r="E236" s="45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5"/>
      <c r="Q236" s="5"/>
      <c r="R236" s="5"/>
      <c r="S236" s="5"/>
      <c r="U236" s="5"/>
      <c r="V236" s="5"/>
      <c r="W236" s="5"/>
      <c r="X236" s="5"/>
      <c r="Z236" s="9">
        <v>0</v>
      </c>
      <c r="AA236" s="9">
        <v>0</v>
      </c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Q236" s="2">
        <v>0</v>
      </c>
      <c r="AR236" s="2">
        <v>0</v>
      </c>
    </row>
    <row r="237" spans="1:44" ht="14.25">
      <c r="A237" s="43"/>
      <c r="B237" s="44"/>
      <c r="C237" s="44"/>
      <c r="D237" s="43"/>
      <c r="E237" s="45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5"/>
      <c r="Q237" s="5"/>
      <c r="R237" s="5"/>
      <c r="S237" s="5"/>
      <c r="U237" s="5"/>
      <c r="V237" s="5"/>
      <c r="W237" s="5"/>
      <c r="X237" s="5"/>
      <c r="Z237" s="9">
        <v>0</v>
      </c>
      <c r="AA237" s="9">
        <v>0</v>
      </c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Q237" s="2">
        <v>0</v>
      </c>
      <c r="AR237" s="2">
        <v>0</v>
      </c>
    </row>
    <row r="238" spans="1:44" ht="14.25">
      <c r="A238" s="43"/>
      <c r="B238" s="44"/>
      <c r="C238" s="44"/>
      <c r="D238" s="43"/>
      <c r="E238" s="45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5"/>
      <c r="Q238" s="5"/>
      <c r="R238" s="5"/>
      <c r="S238" s="5"/>
      <c r="U238" s="5"/>
      <c r="V238" s="5"/>
      <c r="W238" s="5"/>
      <c r="X238" s="5"/>
      <c r="Z238" s="9">
        <v>0</v>
      </c>
      <c r="AA238" s="9">
        <v>0</v>
      </c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Q238" s="2">
        <v>0</v>
      </c>
      <c r="AR238" s="2">
        <v>0</v>
      </c>
    </row>
    <row r="239" spans="1:44" ht="14.25">
      <c r="A239" s="43"/>
      <c r="B239" s="44"/>
      <c r="C239" s="44"/>
      <c r="D239" s="43"/>
      <c r="E239" s="45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5"/>
      <c r="Q239" s="5"/>
      <c r="R239" s="5"/>
      <c r="S239" s="5"/>
      <c r="U239" s="5"/>
      <c r="V239" s="5"/>
      <c r="W239" s="5"/>
      <c r="X239" s="5"/>
      <c r="Z239" s="9">
        <v>0</v>
      </c>
      <c r="AA239" s="9">
        <v>0</v>
      </c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Q239" s="2">
        <v>0</v>
      </c>
      <c r="AR239" s="2">
        <v>0</v>
      </c>
    </row>
    <row r="240" spans="1:44" ht="14.25">
      <c r="A240" s="43"/>
      <c r="B240" s="44"/>
      <c r="C240" s="44"/>
      <c r="D240" s="43"/>
      <c r="E240" s="45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5"/>
      <c r="Q240" s="5"/>
      <c r="R240" s="5"/>
      <c r="S240" s="5"/>
      <c r="U240" s="5"/>
      <c r="V240" s="5"/>
      <c r="W240" s="5"/>
      <c r="X240" s="5"/>
      <c r="Z240" s="9">
        <v>0</v>
      </c>
      <c r="AA240" s="9">
        <v>0</v>
      </c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Q240" s="2">
        <v>0</v>
      </c>
      <c r="AR240" s="2">
        <v>0</v>
      </c>
    </row>
    <row r="241" spans="1:44" ht="14.25">
      <c r="A241" s="43"/>
      <c r="B241" s="44"/>
      <c r="C241" s="44"/>
      <c r="D241" s="43"/>
      <c r="E241" s="45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5"/>
      <c r="Q241" s="5"/>
      <c r="R241" s="5"/>
      <c r="S241" s="5"/>
      <c r="U241" s="5"/>
      <c r="V241" s="5"/>
      <c r="W241" s="5"/>
      <c r="X241" s="5"/>
      <c r="Z241" s="9">
        <v>0</v>
      </c>
      <c r="AA241" s="9">
        <v>0</v>
      </c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Q241" s="2">
        <v>0</v>
      </c>
      <c r="AR241" s="2">
        <v>0</v>
      </c>
    </row>
    <row r="242" spans="1:44" ht="14.25">
      <c r="A242" s="43"/>
      <c r="B242" s="44"/>
      <c r="C242" s="44"/>
      <c r="D242" s="43"/>
      <c r="E242" s="45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5"/>
      <c r="Q242" s="5"/>
      <c r="R242" s="5"/>
      <c r="S242" s="5"/>
      <c r="U242" s="5"/>
      <c r="V242" s="5"/>
      <c r="W242" s="5"/>
      <c r="X242" s="5"/>
      <c r="Z242" s="9">
        <v>0</v>
      </c>
      <c r="AA242" s="9">
        <v>0</v>
      </c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Q242" s="2">
        <v>0</v>
      </c>
      <c r="AR242" s="2">
        <v>0</v>
      </c>
    </row>
    <row r="243" spans="1:44" ht="14.25">
      <c r="A243" s="43"/>
      <c r="B243" s="44"/>
      <c r="C243" s="44"/>
      <c r="D243" s="43"/>
      <c r="E243" s="45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5"/>
      <c r="Q243" s="5"/>
      <c r="R243" s="5"/>
      <c r="S243" s="5"/>
      <c r="U243" s="5"/>
      <c r="V243" s="5"/>
      <c r="W243" s="5"/>
      <c r="X243" s="5"/>
      <c r="Z243" s="9">
        <v>0</v>
      </c>
      <c r="AA243" s="9">
        <v>0</v>
      </c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Q243" s="2">
        <v>0</v>
      </c>
      <c r="AR243" s="2">
        <v>0</v>
      </c>
    </row>
    <row r="244" spans="1:44" ht="14.25">
      <c r="A244" s="43"/>
      <c r="B244" s="44"/>
      <c r="C244" s="44"/>
      <c r="D244" s="43"/>
      <c r="E244" s="45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5"/>
      <c r="Q244" s="5"/>
      <c r="R244" s="5"/>
      <c r="S244" s="5"/>
      <c r="U244" s="5"/>
      <c r="V244" s="5"/>
      <c r="W244" s="5"/>
      <c r="X244" s="5"/>
      <c r="Z244" s="9">
        <v>0</v>
      </c>
      <c r="AA244" s="9">
        <v>0</v>
      </c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Q244" s="2">
        <v>0</v>
      </c>
      <c r="AR244" s="2">
        <v>0</v>
      </c>
    </row>
    <row r="245" spans="1:44" ht="14.25">
      <c r="A245" s="43"/>
      <c r="B245" s="44"/>
      <c r="C245" s="44"/>
      <c r="D245" s="43"/>
      <c r="E245" s="45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5"/>
      <c r="Q245" s="5"/>
      <c r="R245" s="5"/>
      <c r="S245" s="5"/>
      <c r="U245" s="5"/>
      <c r="V245" s="5"/>
      <c r="W245" s="5"/>
      <c r="X245" s="5"/>
      <c r="Z245" s="9">
        <v>0</v>
      </c>
      <c r="AA245" s="9">
        <v>0</v>
      </c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Q245" s="2">
        <v>0</v>
      </c>
      <c r="AR245" s="2">
        <v>0</v>
      </c>
    </row>
    <row r="246" spans="1:44" ht="14.25">
      <c r="A246" s="43"/>
      <c r="B246" s="44"/>
      <c r="C246" s="44"/>
      <c r="D246" s="43"/>
      <c r="E246" s="45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5"/>
      <c r="Q246" s="5"/>
      <c r="R246" s="5"/>
      <c r="S246" s="5"/>
      <c r="U246" s="5"/>
      <c r="V246" s="5"/>
      <c r="W246" s="5"/>
      <c r="X246" s="5"/>
      <c r="Z246" s="9">
        <v>0</v>
      </c>
      <c r="AA246" s="9">
        <v>0</v>
      </c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Q246" s="2">
        <v>0</v>
      </c>
      <c r="AR246" s="2">
        <v>0</v>
      </c>
    </row>
    <row r="247" spans="1:44" ht="14.25">
      <c r="A247" s="43"/>
      <c r="B247" s="44"/>
      <c r="C247" s="44"/>
      <c r="D247" s="43"/>
      <c r="E247" s="45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5"/>
      <c r="Q247" s="5"/>
      <c r="R247" s="5"/>
      <c r="S247" s="5"/>
      <c r="U247" s="5"/>
      <c r="V247" s="5"/>
      <c r="W247" s="5"/>
      <c r="X247" s="5"/>
      <c r="Z247" s="9">
        <v>0</v>
      </c>
      <c r="AA247" s="9">
        <v>0</v>
      </c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Q247" s="2">
        <v>0</v>
      </c>
      <c r="AR247" s="2">
        <v>0</v>
      </c>
    </row>
    <row r="248" spans="1:44" ht="14.25">
      <c r="A248" s="43"/>
      <c r="B248" s="44"/>
      <c r="C248" s="44"/>
      <c r="D248" s="43"/>
      <c r="E248" s="45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5"/>
      <c r="Q248" s="5"/>
      <c r="R248" s="5"/>
      <c r="S248" s="5"/>
      <c r="U248" s="5"/>
      <c r="V248" s="5"/>
      <c r="W248" s="5"/>
      <c r="X248" s="5"/>
      <c r="Z248" s="9">
        <v>0</v>
      </c>
      <c r="AA248" s="9">
        <v>0</v>
      </c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Q248" s="2">
        <v>0</v>
      </c>
      <c r="AR248" s="2">
        <v>0</v>
      </c>
    </row>
    <row r="249" spans="1:44" ht="14.25">
      <c r="A249" s="43"/>
      <c r="B249" s="44"/>
      <c r="C249" s="44"/>
      <c r="D249" s="43"/>
      <c r="E249" s="45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5"/>
      <c r="Q249" s="5"/>
      <c r="R249" s="5"/>
      <c r="S249" s="5"/>
      <c r="U249" s="5"/>
      <c r="V249" s="5"/>
      <c r="W249" s="5"/>
      <c r="X249" s="5"/>
      <c r="Z249" s="9">
        <v>0</v>
      </c>
      <c r="AA249" s="9">
        <v>0</v>
      </c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Q249" s="2">
        <v>0</v>
      </c>
      <c r="AR249" s="2">
        <v>0</v>
      </c>
    </row>
    <row r="250" spans="1:44" ht="14.25">
      <c r="A250" s="43"/>
      <c r="B250" s="44"/>
      <c r="C250" s="44"/>
      <c r="D250" s="43"/>
      <c r="E250" s="45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5"/>
      <c r="Q250" s="5"/>
      <c r="R250" s="5"/>
      <c r="S250" s="5"/>
      <c r="U250" s="5"/>
      <c r="V250" s="5"/>
      <c r="W250" s="5"/>
      <c r="X250" s="5"/>
      <c r="Z250" s="9">
        <v>0</v>
      </c>
      <c r="AA250" s="9">
        <v>0</v>
      </c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Q250" s="2">
        <v>0</v>
      </c>
      <c r="AR250" s="2">
        <v>0</v>
      </c>
    </row>
    <row r="251" spans="1:44" ht="14.25">
      <c r="A251" s="43"/>
      <c r="B251" s="44"/>
      <c r="C251" s="44"/>
      <c r="D251" s="43"/>
      <c r="E251" s="45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5"/>
      <c r="Q251" s="5"/>
      <c r="R251" s="5"/>
      <c r="S251" s="5"/>
      <c r="U251" s="5"/>
      <c r="V251" s="5"/>
      <c r="W251" s="5"/>
      <c r="X251" s="5"/>
      <c r="Z251" s="9">
        <v>0</v>
      </c>
      <c r="AA251" s="9">
        <v>0</v>
      </c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Q251" s="2">
        <v>0</v>
      </c>
      <c r="AR251" s="2">
        <v>0</v>
      </c>
    </row>
    <row r="252" spans="1:44" ht="14.25">
      <c r="A252" s="43"/>
      <c r="B252" s="44"/>
      <c r="C252" s="44"/>
      <c r="D252" s="43"/>
      <c r="E252" s="45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5"/>
      <c r="Q252" s="5"/>
      <c r="R252" s="5"/>
      <c r="S252" s="5"/>
      <c r="U252" s="5"/>
      <c r="V252" s="5"/>
      <c r="W252" s="5"/>
      <c r="X252" s="5"/>
      <c r="Z252" s="9">
        <v>0</v>
      </c>
      <c r="AA252" s="9">
        <v>0</v>
      </c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Q252" s="2">
        <v>0</v>
      </c>
      <c r="AR252" s="2">
        <v>0</v>
      </c>
    </row>
    <row r="253" spans="1:44" ht="14.25">
      <c r="A253" s="43"/>
      <c r="B253" s="44"/>
      <c r="C253" s="44"/>
      <c r="D253" s="43"/>
      <c r="E253" s="45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5"/>
      <c r="Q253" s="5"/>
      <c r="R253" s="5"/>
      <c r="S253" s="5"/>
      <c r="U253" s="5"/>
      <c r="V253" s="5"/>
      <c r="W253" s="5"/>
      <c r="X253" s="5"/>
      <c r="Z253" s="9">
        <v>0</v>
      </c>
      <c r="AA253" s="9">
        <v>0</v>
      </c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Q253" s="2">
        <v>0</v>
      </c>
      <c r="AR253" s="2">
        <v>0</v>
      </c>
    </row>
    <row r="254" spans="1:44" ht="14.25">
      <c r="A254" s="43"/>
      <c r="B254" s="44"/>
      <c r="C254" s="44"/>
      <c r="D254" s="43"/>
      <c r="E254" s="45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5"/>
      <c r="Q254" s="5"/>
      <c r="R254" s="5"/>
      <c r="S254" s="5"/>
      <c r="U254" s="5"/>
      <c r="V254" s="5"/>
      <c r="W254" s="5"/>
      <c r="X254" s="5"/>
      <c r="Z254" s="9">
        <v>0</v>
      </c>
      <c r="AA254" s="9">
        <v>0</v>
      </c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Q254" s="2">
        <v>0</v>
      </c>
      <c r="AR254" s="2">
        <v>0</v>
      </c>
    </row>
    <row r="255" spans="1:44" ht="14.25">
      <c r="A255" s="43"/>
      <c r="B255" s="44"/>
      <c r="C255" s="44"/>
      <c r="D255" s="43"/>
      <c r="E255" s="45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5"/>
      <c r="Q255" s="5"/>
      <c r="R255" s="5"/>
      <c r="S255" s="5"/>
      <c r="U255" s="5"/>
      <c r="V255" s="5"/>
      <c r="W255" s="5"/>
      <c r="X255" s="5"/>
      <c r="Z255" s="9">
        <v>0</v>
      </c>
      <c r="AA255" s="9">
        <v>0</v>
      </c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Q255" s="2">
        <v>0</v>
      </c>
      <c r="AR255" s="2">
        <v>0</v>
      </c>
    </row>
    <row r="256" spans="1:44" ht="14.25">
      <c r="A256" s="43"/>
      <c r="B256" s="44"/>
      <c r="C256" s="44"/>
      <c r="D256" s="43"/>
      <c r="E256" s="45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5"/>
      <c r="Q256" s="5"/>
      <c r="R256" s="5"/>
      <c r="S256" s="5"/>
      <c r="U256" s="5"/>
      <c r="V256" s="5"/>
      <c r="W256" s="5"/>
      <c r="X256" s="5"/>
      <c r="Z256" s="9">
        <v>0</v>
      </c>
      <c r="AA256" s="9">
        <v>0</v>
      </c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Q256" s="2">
        <v>0</v>
      </c>
      <c r="AR256" s="2">
        <v>0</v>
      </c>
    </row>
    <row r="257" spans="1:44" ht="14.25">
      <c r="A257" s="43"/>
      <c r="B257" s="44"/>
      <c r="C257" s="44"/>
      <c r="D257" s="43"/>
      <c r="E257" s="45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5"/>
      <c r="Q257" s="5"/>
      <c r="R257" s="5"/>
      <c r="S257" s="5"/>
      <c r="U257" s="5"/>
      <c r="V257" s="5"/>
      <c r="W257" s="5"/>
      <c r="X257" s="5"/>
      <c r="Z257" s="9">
        <v>0</v>
      </c>
      <c r="AA257" s="9">
        <v>0</v>
      </c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Q257" s="2">
        <v>0</v>
      </c>
      <c r="AR257" s="2">
        <v>0</v>
      </c>
    </row>
    <row r="258" spans="1:44" ht="14.25">
      <c r="A258" s="43"/>
      <c r="B258" s="44"/>
      <c r="C258" s="44"/>
      <c r="D258" s="43"/>
      <c r="E258" s="45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5"/>
      <c r="Q258" s="5"/>
      <c r="R258" s="5"/>
      <c r="S258" s="5"/>
      <c r="U258" s="5"/>
      <c r="V258" s="5"/>
      <c r="W258" s="5"/>
      <c r="X258" s="5"/>
      <c r="Z258" s="9">
        <v>0</v>
      </c>
      <c r="AA258" s="9">
        <v>0</v>
      </c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Q258" s="2">
        <v>0</v>
      </c>
      <c r="AR258" s="2">
        <v>0</v>
      </c>
    </row>
    <row r="259" spans="1:44" ht="14.25">
      <c r="A259" s="43"/>
      <c r="B259" s="44"/>
      <c r="C259" s="44"/>
      <c r="D259" s="43"/>
      <c r="E259" s="45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5"/>
      <c r="Q259" s="5"/>
      <c r="R259" s="5"/>
      <c r="S259" s="5"/>
      <c r="U259" s="5"/>
      <c r="V259" s="5"/>
      <c r="W259" s="5"/>
      <c r="X259" s="5"/>
      <c r="Z259" s="9">
        <v>0</v>
      </c>
      <c r="AA259" s="9">
        <v>0</v>
      </c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Q259" s="2">
        <v>0</v>
      </c>
      <c r="AR259" s="2">
        <v>0</v>
      </c>
    </row>
    <row r="260" spans="1:44" ht="14.25">
      <c r="A260" s="43"/>
      <c r="B260" s="44"/>
      <c r="C260" s="44"/>
      <c r="D260" s="43"/>
      <c r="E260" s="45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5"/>
      <c r="Q260" s="5"/>
      <c r="R260" s="5"/>
      <c r="S260" s="5"/>
      <c r="U260" s="5"/>
      <c r="V260" s="5"/>
      <c r="W260" s="5"/>
      <c r="X260" s="5"/>
      <c r="Z260" s="9">
        <v>0</v>
      </c>
      <c r="AA260" s="9">
        <v>0</v>
      </c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Q260" s="2">
        <v>0</v>
      </c>
      <c r="AR260" s="2">
        <v>0</v>
      </c>
    </row>
    <row r="261" spans="1:44" ht="14.25">
      <c r="A261" s="43"/>
      <c r="B261" s="44"/>
      <c r="C261" s="44"/>
      <c r="D261" s="43"/>
      <c r="E261" s="45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5"/>
      <c r="Q261" s="5"/>
      <c r="R261" s="5"/>
      <c r="S261" s="5"/>
      <c r="U261" s="5"/>
      <c r="V261" s="5"/>
      <c r="W261" s="5"/>
      <c r="X261" s="5"/>
      <c r="Z261" s="9">
        <v>0</v>
      </c>
      <c r="AA261" s="9">
        <v>0</v>
      </c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Q261" s="2">
        <v>0</v>
      </c>
      <c r="AR261" s="2">
        <v>0</v>
      </c>
    </row>
    <row r="262" spans="1:44" ht="14.25">
      <c r="A262" s="43"/>
      <c r="B262" s="44"/>
      <c r="C262" s="44"/>
      <c r="D262" s="43"/>
      <c r="E262" s="45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5"/>
      <c r="Q262" s="5"/>
      <c r="R262" s="5"/>
      <c r="S262" s="5"/>
      <c r="U262" s="5"/>
      <c r="V262" s="5"/>
      <c r="W262" s="5"/>
      <c r="X262" s="5"/>
      <c r="Z262" s="9">
        <v>0</v>
      </c>
      <c r="AA262" s="9">
        <v>0</v>
      </c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Q262" s="2">
        <v>0</v>
      </c>
      <c r="AR262" s="2">
        <v>0</v>
      </c>
    </row>
    <row r="263" spans="1:44" ht="14.25">
      <c r="A263" s="43"/>
      <c r="B263" s="44"/>
      <c r="C263" s="44"/>
      <c r="D263" s="43"/>
      <c r="E263" s="45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5"/>
      <c r="Q263" s="5"/>
      <c r="R263" s="5"/>
      <c r="S263" s="5"/>
      <c r="U263" s="5"/>
      <c r="V263" s="5"/>
      <c r="W263" s="5"/>
      <c r="X263" s="5"/>
      <c r="Z263" s="9">
        <v>0</v>
      </c>
      <c r="AA263" s="9">
        <v>0</v>
      </c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Q263" s="2">
        <v>0</v>
      </c>
      <c r="AR263" s="2">
        <v>0</v>
      </c>
    </row>
    <row r="264" spans="1:44" ht="14.25">
      <c r="A264" s="43"/>
      <c r="B264" s="44"/>
      <c r="C264" s="44"/>
      <c r="D264" s="43"/>
      <c r="E264" s="45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5"/>
      <c r="Q264" s="5"/>
      <c r="R264" s="5"/>
      <c r="S264" s="5"/>
      <c r="U264" s="5"/>
      <c r="V264" s="5"/>
      <c r="W264" s="5"/>
      <c r="X264" s="5"/>
      <c r="Z264" s="9">
        <v>0</v>
      </c>
      <c r="AA264" s="9">
        <v>0</v>
      </c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Q264" s="2">
        <v>0</v>
      </c>
      <c r="AR264" s="2">
        <v>0</v>
      </c>
    </row>
    <row r="265" spans="1:44" ht="14.25">
      <c r="A265" s="43"/>
      <c r="B265" s="44"/>
      <c r="C265" s="44"/>
      <c r="D265" s="43"/>
      <c r="E265" s="45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5"/>
      <c r="Q265" s="5"/>
      <c r="R265" s="5"/>
      <c r="S265" s="5"/>
      <c r="U265" s="5"/>
      <c r="V265" s="5"/>
      <c r="W265" s="5"/>
      <c r="X265" s="5"/>
      <c r="Z265" s="9">
        <v>0</v>
      </c>
      <c r="AA265" s="9">
        <v>0</v>
      </c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Q265" s="2">
        <v>0</v>
      </c>
      <c r="AR265" s="2">
        <v>0</v>
      </c>
    </row>
    <row r="266" spans="1:44" ht="14.25">
      <c r="A266" s="43"/>
      <c r="B266" s="44"/>
      <c r="C266" s="44"/>
      <c r="D266" s="43"/>
      <c r="E266" s="45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5"/>
      <c r="Q266" s="5"/>
      <c r="R266" s="5"/>
      <c r="S266" s="5"/>
      <c r="U266" s="5"/>
      <c r="V266" s="5"/>
      <c r="W266" s="5"/>
      <c r="X266" s="5"/>
      <c r="Z266" s="9">
        <v>0</v>
      </c>
      <c r="AA266" s="9">
        <v>0</v>
      </c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Q266" s="2">
        <v>0</v>
      </c>
      <c r="AR266" s="2">
        <v>0</v>
      </c>
    </row>
    <row r="267" spans="1:44" ht="14.25">
      <c r="A267" s="43"/>
      <c r="B267" s="44"/>
      <c r="C267" s="44"/>
      <c r="D267" s="43"/>
      <c r="E267" s="45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5"/>
      <c r="Q267" s="5"/>
      <c r="R267" s="5"/>
      <c r="S267" s="5"/>
      <c r="U267" s="5"/>
      <c r="V267" s="5"/>
      <c r="W267" s="5"/>
      <c r="X267" s="5"/>
      <c r="Z267" s="9">
        <v>0</v>
      </c>
      <c r="AA267" s="9">
        <v>0</v>
      </c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Q267" s="2">
        <v>0</v>
      </c>
      <c r="AR267" s="2">
        <v>0</v>
      </c>
    </row>
    <row r="268" spans="1:44" ht="14.25">
      <c r="A268" s="43"/>
      <c r="B268" s="44"/>
      <c r="C268" s="44"/>
      <c r="D268" s="43"/>
      <c r="E268" s="45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5"/>
      <c r="Q268" s="5"/>
      <c r="R268" s="5"/>
      <c r="S268" s="5"/>
      <c r="U268" s="5"/>
      <c r="V268" s="5"/>
      <c r="W268" s="5"/>
      <c r="X268" s="5"/>
      <c r="Z268" s="9">
        <v>0</v>
      </c>
      <c r="AA268" s="9">
        <v>0</v>
      </c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Q268" s="2">
        <v>0</v>
      </c>
      <c r="AR268" s="2">
        <v>0</v>
      </c>
    </row>
    <row r="269" spans="1:44" ht="14.25">
      <c r="A269" s="43"/>
      <c r="B269" s="44"/>
      <c r="C269" s="44"/>
      <c r="D269" s="43"/>
      <c r="E269" s="45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5"/>
      <c r="Q269" s="5"/>
      <c r="R269" s="5"/>
      <c r="S269" s="5"/>
      <c r="U269" s="5"/>
      <c r="V269" s="5"/>
      <c r="W269" s="5"/>
      <c r="X269" s="5"/>
      <c r="Z269" s="9">
        <v>0</v>
      </c>
      <c r="AA269" s="9">
        <v>0</v>
      </c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Q269" s="2">
        <v>0</v>
      </c>
      <c r="AR269" s="2">
        <v>0</v>
      </c>
    </row>
    <row r="270" spans="1:44" ht="14.25">
      <c r="A270" s="43"/>
      <c r="B270" s="44"/>
      <c r="C270" s="44"/>
      <c r="D270" s="43"/>
      <c r="E270" s="45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5"/>
      <c r="Q270" s="5"/>
      <c r="R270" s="5"/>
      <c r="S270" s="5"/>
      <c r="U270" s="5"/>
      <c r="V270" s="5"/>
      <c r="W270" s="5"/>
      <c r="X270" s="5"/>
      <c r="Z270" s="9">
        <v>0</v>
      </c>
      <c r="AA270" s="9">
        <v>0</v>
      </c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Q270" s="2">
        <v>0</v>
      </c>
      <c r="AR270" s="2">
        <v>0</v>
      </c>
    </row>
    <row r="271" spans="1:44" ht="14.25">
      <c r="A271" s="43"/>
      <c r="B271" s="44"/>
      <c r="C271" s="44"/>
      <c r="D271" s="43"/>
      <c r="E271" s="45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5"/>
      <c r="Q271" s="5"/>
      <c r="R271" s="5"/>
      <c r="S271" s="5"/>
      <c r="U271" s="5"/>
      <c r="V271" s="5"/>
      <c r="W271" s="5"/>
      <c r="X271" s="5"/>
      <c r="Z271" s="9">
        <v>0</v>
      </c>
      <c r="AA271" s="9">
        <v>0</v>
      </c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Q271" s="2">
        <v>0</v>
      </c>
      <c r="AR271" s="2">
        <v>0</v>
      </c>
    </row>
    <row r="272" spans="1:44" ht="14.25">
      <c r="A272" s="43"/>
      <c r="B272" s="44"/>
      <c r="C272" s="44"/>
      <c r="D272" s="43"/>
      <c r="E272" s="45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5"/>
      <c r="Q272" s="5"/>
      <c r="R272" s="5"/>
      <c r="S272" s="5"/>
      <c r="U272" s="5"/>
      <c r="V272" s="5"/>
      <c r="W272" s="5"/>
      <c r="X272" s="5"/>
      <c r="Z272" s="9">
        <v>0</v>
      </c>
      <c r="AA272" s="9">
        <v>0</v>
      </c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Q272" s="2">
        <v>0</v>
      </c>
      <c r="AR272" s="2">
        <v>0</v>
      </c>
    </row>
    <row r="273" spans="1:44" ht="14.25">
      <c r="A273" s="43"/>
      <c r="B273" s="44"/>
      <c r="C273" s="44"/>
      <c r="D273" s="43"/>
      <c r="E273" s="45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5"/>
      <c r="Q273" s="5"/>
      <c r="R273" s="5"/>
      <c r="S273" s="5"/>
      <c r="U273" s="5"/>
      <c r="V273" s="5"/>
      <c r="W273" s="5"/>
      <c r="X273" s="5"/>
      <c r="Z273" s="9">
        <v>0</v>
      </c>
      <c r="AA273" s="9">
        <v>0</v>
      </c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Q273" s="2">
        <v>0</v>
      </c>
      <c r="AR273" s="2">
        <v>0</v>
      </c>
    </row>
    <row r="274" spans="1:44" ht="14.25">
      <c r="A274" s="43"/>
      <c r="B274" s="44"/>
      <c r="C274" s="44"/>
      <c r="D274" s="43"/>
      <c r="E274" s="45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5"/>
      <c r="Q274" s="5"/>
      <c r="R274" s="5"/>
      <c r="S274" s="5"/>
      <c r="U274" s="5"/>
      <c r="V274" s="5"/>
      <c r="W274" s="5"/>
      <c r="X274" s="5"/>
      <c r="Z274" s="9">
        <v>0</v>
      </c>
      <c r="AA274" s="9">
        <v>0</v>
      </c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Q274" s="2">
        <v>0</v>
      </c>
      <c r="AR274" s="2">
        <v>0</v>
      </c>
    </row>
    <row r="275" spans="1:44" ht="14.25">
      <c r="A275" s="43"/>
      <c r="B275" s="44"/>
      <c r="C275" s="44"/>
      <c r="D275" s="43"/>
      <c r="E275" s="45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5"/>
      <c r="Q275" s="5"/>
      <c r="R275" s="5"/>
      <c r="S275" s="5"/>
      <c r="U275" s="5"/>
      <c r="V275" s="5"/>
      <c r="W275" s="5"/>
      <c r="X275" s="5"/>
      <c r="Z275" s="9">
        <v>0</v>
      </c>
      <c r="AA275" s="9">
        <v>0</v>
      </c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Q275" s="2">
        <v>0</v>
      </c>
      <c r="AR275" s="2">
        <v>0</v>
      </c>
    </row>
    <row r="276" spans="1:44" ht="14.25">
      <c r="A276" s="43"/>
      <c r="B276" s="44"/>
      <c r="C276" s="44"/>
      <c r="D276" s="43"/>
      <c r="E276" s="45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5"/>
      <c r="Q276" s="5"/>
      <c r="R276" s="5"/>
      <c r="S276" s="5"/>
      <c r="U276" s="5"/>
      <c r="V276" s="5"/>
      <c r="W276" s="5"/>
      <c r="X276" s="5"/>
      <c r="Z276" s="9">
        <v>0</v>
      </c>
      <c r="AA276" s="9">
        <v>0</v>
      </c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Q276" s="2">
        <v>0</v>
      </c>
      <c r="AR276" s="2">
        <v>0</v>
      </c>
    </row>
    <row r="277" spans="1:44" ht="14.25">
      <c r="A277" s="43"/>
      <c r="B277" s="44"/>
      <c r="C277" s="44"/>
      <c r="D277" s="43"/>
      <c r="E277" s="45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5"/>
      <c r="Q277" s="5"/>
      <c r="R277" s="5"/>
      <c r="S277" s="5"/>
      <c r="U277" s="5"/>
      <c r="V277" s="5"/>
      <c r="W277" s="5"/>
      <c r="X277" s="5"/>
      <c r="Z277" s="9">
        <v>0</v>
      </c>
      <c r="AA277" s="9">
        <v>0</v>
      </c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Q277" s="2">
        <v>0</v>
      </c>
      <c r="AR277" s="2">
        <v>0</v>
      </c>
    </row>
    <row r="278" spans="1:44" ht="14.25">
      <c r="A278" s="43"/>
      <c r="B278" s="44"/>
      <c r="C278" s="44"/>
      <c r="D278" s="43"/>
      <c r="E278" s="45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5"/>
      <c r="Q278" s="5"/>
      <c r="R278" s="5"/>
      <c r="S278" s="5"/>
      <c r="U278" s="5"/>
      <c r="V278" s="5"/>
      <c r="W278" s="5"/>
      <c r="X278" s="5"/>
      <c r="Z278" s="9">
        <v>0</v>
      </c>
      <c r="AA278" s="9">
        <v>0</v>
      </c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Q278" s="2">
        <v>0</v>
      </c>
      <c r="AR278" s="2">
        <v>0</v>
      </c>
    </row>
    <row r="279" spans="1:44" ht="14.25">
      <c r="A279" s="43"/>
      <c r="B279" s="44"/>
      <c r="C279" s="44"/>
      <c r="D279" s="43"/>
      <c r="E279" s="45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5"/>
      <c r="Q279" s="5"/>
      <c r="R279" s="5"/>
      <c r="S279" s="5"/>
      <c r="U279" s="5"/>
      <c r="V279" s="5"/>
      <c r="W279" s="5"/>
      <c r="X279" s="5"/>
      <c r="Z279" s="9">
        <v>0</v>
      </c>
      <c r="AA279" s="9">
        <v>0</v>
      </c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Q279" s="2">
        <v>0</v>
      </c>
      <c r="AR279" s="2">
        <v>0</v>
      </c>
    </row>
    <row r="280" spans="1:44" ht="14.25">
      <c r="A280" s="43"/>
      <c r="B280" s="44"/>
      <c r="C280" s="44"/>
      <c r="D280" s="43"/>
      <c r="E280" s="45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5"/>
      <c r="Q280" s="5"/>
      <c r="R280" s="5"/>
      <c r="S280" s="5"/>
      <c r="U280" s="5"/>
      <c r="V280" s="5"/>
      <c r="W280" s="5"/>
      <c r="X280" s="5"/>
      <c r="Z280" s="9">
        <v>0</v>
      </c>
      <c r="AA280" s="9">
        <v>0</v>
      </c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Q280" s="2">
        <v>0</v>
      </c>
      <c r="AR280" s="2">
        <v>0</v>
      </c>
    </row>
    <row r="281" spans="1:44" ht="14.25">
      <c r="A281" s="43"/>
      <c r="B281" s="44"/>
      <c r="C281" s="44"/>
      <c r="D281" s="43"/>
      <c r="E281" s="45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5"/>
      <c r="Q281" s="5"/>
      <c r="R281" s="5"/>
      <c r="S281" s="5"/>
      <c r="U281" s="5"/>
      <c r="V281" s="5"/>
      <c r="W281" s="5"/>
      <c r="X281" s="5"/>
      <c r="Z281" s="9">
        <v>0</v>
      </c>
      <c r="AA281" s="9">
        <v>0</v>
      </c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Q281" s="2">
        <v>0</v>
      </c>
      <c r="AR281" s="2">
        <v>0</v>
      </c>
    </row>
    <row r="282" spans="1:44" ht="14.25">
      <c r="A282" s="43"/>
      <c r="B282" s="44"/>
      <c r="C282" s="44"/>
      <c r="D282" s="43"/>
      <c r="E282" s="45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5"/>
      <c r="Q282" s="5"/>
      <c r="R282" s="5"/>
      <c r="S282" s="5"/>
      <c r="U282" s="5"/>
      <c r="V282" s="5"/>
      <c r="W282" s="5"/>
      <c r="X282" s="5"/>
      <c r="Z282" s="9">
        <v>0</v>
      </c>
      <c r="AA282" s="9">
        <v>0</v>
      </c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Q282" s="2">
        <v>0</v>
      </c>
      <c r="AR282" s="2">
        <v>0</v>
      </c>
    </row>
    <row r="283" spans="1:44" ht="14.25">
      <c r="A283" s="43"/>
      <c r="B283" s="44"/>
      <c r="C283" s="44"/>
      <c r="D283" s="43"/>
      <c r="E283" s="45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5"/>
      <c r="Q283" s="5"/>
      <c r="R283" s="5"/>
      <c r="S283" s="5"/>
      <c r="U283" s="5"/>
      <c r="V283" s="5"/>
      <c r="W283" s="5"/>
      <c r="X283" s="5"/>
      <c r="Z283" s="9">
        <v>0</v>
      </c>
      <c r="AA283" s="9">
        <v>0</v>
      </c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Q283" s="2">
        <v>0</v>
      </c>
      <c r="AR283" s="2">
        <v>0</v>
      </c>
    </row>
    <row r="284" spans="1:44" ht="14.25">
      <c r="A284" s="43"/>
      <c r="B284" s="44"/>
      <c r="C284" s="44"/>
      <c r="D284" s="43"/>
      <c r="E284" s="45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5"/>
      <c r="Q284" s="5"/>
      <c r="R284" s="5"/>
      <c r="S284" s="5"/>
      <c r="U284" s="5"/>
      <c r="V284" s="5"/>
      <c r="W284" s="5"/>
      <c r="X284" s="5"/>
      <c r="Z284" s="9">
        <v>0</v>
      </c>
      <c r="AA284" s="9">
        <v>0</v>
      </c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Q284" s="2">
        <v>0</v>
      </c>
      <c r="AR284" s="2">
        <v>0</v>
      </c>
    </row>
    <row r="285" spans="1:44" ht="14.25">
      <c r="A285" s="43"/>
      <c r="B285" s="44"/>
      <c r="C285" s="44"/>
      <c r="D285" s="43"/>
      <c r="E285" s="45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5"/>
      <c r="Q285" s="5"/>
      <c r="R285" s="5"/>
      <c r="S285" s="5"/>
      <c r="U285" s="5"/>
      <c r="V285" s="5"/>
      <c r="W285" s="5"/>
      <c r="X285" s="5"/>
      <c r="Z285" s="9">
        <v>0</v>
      </c>
      <c r="AA285" s="9">
        <v>0</v>
      </c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Q285" s="2">
        <v>0</v>
      </c>
      <c r="AR285" s="2">
        <v>0</v>
      </c>
    </row>
    <row r="286" spans="1:44" ht="14.25">
      <c r="A286" s="43"/>
      <c r="B286" s="44"/>
      <c r="C286" s="44"/>
      <c r="D286" s="43"/>
      <c r="E286" s="45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5"/>
      <c r="Q286" s="5"/>
      <c r="R286" s="5"/>
      <c r="S286" s="5"/>
      <c r="U286" s="5"/>
      <c r="V286" s="5"/>
      <c r="W286" s="5"/>
      <c r="X286" s="5"/>
      <c r="Z286" s="9">
        <v>0</v>
      </c>
      <c r="AA286" s="9">
        <v>0</v>
      </c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Q286" s="2">
        <v>0</v>
      </c>
      <c r="AR286" s="2">
        <v>0</v>
      </c>
    </row>
    <row r="287" spans="1:44" ht="14.25">
      <c r="A287" s="43"/>
      <c r="B287" s="44"/>
      <c r="C287" s="44"/>
      <c r="D287" s="43"/>
      <c r="E287" s="45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5"/>
      <c r="Q287" s="5"/>
      <c r="R287" s="5"/>
      <c r="S287" s="5"/>
      <c r="U287" s="5"/>
      <c r="V287" s="5"/>
      <c r="W287" s="5"/>
      <c r="X287" s="5"/>
      <c r="Z287" s="9">
        <v>0</v>
      </c>
      <c r="AA287" s="9">
        <v>0</v>
      </c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Q287" s="2">
        <v>0</v>
      </c>
      <c r="AR287" s="2">
        <v>0</v>
      </c>
    </row>
    <row r="288" spans="1:44" ht="14.25">
      <c r="A288" s="43"/>
      <c r="B288" s="44"/>
      <c r="C288" s="44"/>
      <c r="D288" s="43"/>
      <c r="E288" s="45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5"/>
      <c r="Q288" s="5"/>
      <c r="R288" s="5"/>
      <c r="S288" s="5"/>
      <c r="U288" s="5"/>
      <c r="V288" s="5"/>
      <c r="W288" s="5"/>
      <c r="X288" s="5"/>
      <c r="Z288" s="9">
        <v>0</v>
      </c>
      <c r="AA288" s="9">
        <v>0</v>
      </c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Q288" s="2">
        <v>0</v>
      </c>
      <c r="AR288" s="2">
        <v>0</v>
      </c>
    </row>
    <row r="289" spans="1:44" ht="14.25">
      <c r="A289" s="43"/>
      <c r="B289" s="44"/>
      <c r="C289" s="44"/>
      <c r="D289" s="43"/>
      <c r="E289" s="45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5"/>
      <c r="Q289" s="5"/>
      <c r="R289" s="5"/>
      <c r="S289" s="5"/>
      <c r="U289" s="5"/>
      <c r="V289" s="5"/>
      <c r="W289" s="5"/>
      <c r="X289" s="5"/>
      <c r="Z289" s="9">
        <v>0</v>
      </c>
      <c r="AA289" s="9">
        <v>0</v>
      </c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Q289" s="2">
        <v>0</v>
      </c>
      <c r="AR289" s="2">
        <v>0</v>
      </c>
    </row>
    <row r="290" spans="1:44" ht="14.25">
      <c r="A290" s="43"/>
      <c r="B290" s="44"/>
      <c r="C290" s="44"/>
      <c r="D290" s="43"/>
      <c r="E290" s="45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5"/>
      <c r="Q290" s="5"/>
      <c r="R290" s="5"/>
      <c r="S290" s="5"/>
      <c r="U290" s="5"/>
      <c r="V290" s="5"/>
      <c r="W290" s="5"/>
      <c r="X290" s="5"/>
      <c r="Z290" s="9">
        <v>0</v>
      </c>
      <c r="AA290" s="9">
        <v>0</v>
      </c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Q290" s="2">
        <v>0</v>
      </c>
      <c r="AR290" s="2">
        <v>0</v>
      </c>
    </row>
    <row r="291" spans="1:44" ht="14.25">
      <c r="A291" s="43"/>
      <c r="B291" s="44"/>
      <c r="C291" s="44"/>
      <c r="D291" s="43"/>
      <c r="E291" s="45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5"/>
      <c r="Q291" s="5"/>
      <c r="R291" s="5"/>
      <c r="S291" s="5"/>
      <c r="U291" s="5"/>
      <c r="V291" s="5"/>
      <c r="W291" s="5"/>
      <c r="X291" s="5"/>
      <c r="Z291" s="9">
        <v>0</v>
      </c>
      <c r="AA291" s="9">
        <v>0</v>
      </c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Q291" s="2">
        <v>0</v>
      </c>
      <c r="AR291" s="2">
        <v>0</v>
      </c>
    </row>
    <row r="292" spans="1:44" ht="14.25">
      <c r="A292" s="43"/>
      <c r="B292" s="44"/>
      <c r="C292" s="44"/>
      <c r="D292" s="43"/>
      <c r="E292" s="45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5"/>
      <c r="Q292" s="5"/>
      <c r="R292" s="5"/>
      <c r="S292" s="5"/>
      <c r="U292" s="5"/>
      <c r="V292" s="5"/>
      <c r="W292" s="5"/>
      <c r="X292" s="5"/>
      <c r="Z292" s="9">
        <v>0</v>
      </c>
      <c r="AA292" s="9">
        <v>0</v>
      </c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Q292" s="2">
        <v>0</v>
      </c>
      <c r="AR292" s="2">
        <v>0</v>
      </c>
    </row>
    <row r="293" spans="1:44" ht="14.25">
      <c r="A293" s="43"/>
      <c r="B293" s="44"/>
      <c r="C293" s="44"/>
      <c r="D293" s="43"/>
      <c r="E293" s="45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5"/>
      <c r="Q293" s="5"/>
      <c r="R293" s="5"/>
      <c r="S293" s="5"/>
      <c r="U293" s="5"/>
      <c r="V293" s="5"/>
      <c r="W293" s="5"/>
      <c r="X293" s="5"/>
      <c r="Z293" s="9">
        <v>0</v>
      </c>
      <c r="AA293" s="9">
        <v>0</v>
      </c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Q293" s="2">
        <v>0</v>
      </c>
      <c r="AR293" s="2">
        <v>0</v>
      </c>
    </row>
    <row r="294" spans="1:44" ht="14.25">
      <c r="A294" s="43"/>
      <c r="B294" s="44"/>
      <c r="C294" s="44"/>
      <c r="D294" s="43"/>
      <c r="E294" s="45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5"/>
      <c r="Q294" s="5"/>
      <c r="R294" s="5"/>
      <c r="S294" s="5"/>
      <c r="U294" s="5"/>
      <c r="V294" s="5"/>
      <c r="W294" s="5"/>
      <c r="X294" s="5"/>
      <c r="Z294" s="9">
        <v>0</v>
      </c>
      <c r="AA294" s="9">
        <v>0</v>
      </c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Q294" s="2">
        <v>0</v>
      </c>
      <c r="AR294" s="2">
        <v>0</v>
      </c>
    </row>
    <row r="295" ht="14.25">
      <c r="A295" s="43"/>
    </row>
    <row r="296" ht="14.25">
      <c r="A296" s="43"/>
    </row>
    <row r="297" ht="14.25">
      <c r="A297" s="43"/>
    </row>
    <row r="298" ht="14.25">
      <c r="A298" s="43"/>
    </row>
    <row r="299" ht="14.25">
      <c r="A299" s="43"/>
    </row>
    <row r="300" ht="14.25">
      <c r="A300" s="43"/>
    </row>
    <row r="301" ht="14.25">
      <c r="A301" s="43"/>
    </row>
    <row r="302" ht="14.25">
      <c r="A302" s="43"/>
    </row>
    <row r="303" ht="14.25">
      <c r="A303" s="43"/>
    </row>
  </sheetData>
  <printOptions horizontalCentered="1"/>
  <pageMargins left="0.5905511811023623" right="0.5905511811023623" top="0.5905511811023623" bottom="0.3937007874015748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2:AP30"/>
  <sheetViews>
    <sheetView workbookViewId="0" topLeftCell="A1">
      <pane xSplit="8" topLeftCell="I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.28125" style="2" bestFit="1" customWidth="1"/>
    <col min="2" max="2" width="21.7109375" style="2" customWidth="1"/>
    <col min="3" max="3" width="15.7109375" style="2" customWidth="1"/>
    <col min="4" max="4" width="5.7109375" style="2" customWidth="1"/>
    <col min="5" max="5" width="8.28125" style="2" customWidth="1"/>
    <col min="6" max="6" width="5.57421875" style="2" bestFit="1" customWidth="1"/>
    <col min="7" max="7" width="6.8515625" style="2" bestFit="1" customWidth="1"/>
    <col min="8" max="8" width="6.57421875" style="2" bestFit="1" customWidth="1"/>
    <col min="9" max="15" width="5.28125" style="8" customWidth="1"/>
    <col min="16" max="19" width="5.28125" style="21" customWidth="1"/>
    <col min="20" max="25" width="5.28125" style="2" customWidth="1"/>
    <col min="26" max="42" width="9.140625" style="2" customWidth="1"/>
  </cols>
  <sheetData>
    <row r="2" spans="2:15" ht="15.75">
      <c r="B2" s="56" t="s">
        <v>170</v>
      </c>
      <c r="C2" s="55"/>
      <c r="D2" s="55"/>
      <c r="E2" s="11"/>
      <c r="F2" s="15"/>
      <c r="G2" s="15"/>
      <c r="H2" s="15"/>
      <c r="I2" s="1"/>
      <c r="J2" s="1"/>
      <c r="K2" s="1"/>
      <c r="L2" s="1"/>
      <c r="M2" s="17"/>
      <c r="N2" s="17"/>
      <c r="O2" s="48"/>
    </row>
    <row r="3" spans="2:15" ht="15">
      <c r="B3" s="57" t="s">
        <v>195</v>
      </c>
      <c r="E3" s="11" t="s">
        <v>5</v>
      </c>
      <c r="F3" s="15"/>
      <c r="G3" s="15"/>
      <c r="H3" s="15"/>
      <c r="I3" s="4"/>
      <c r="J3" s="1"/>
      <c r="K3" s="1"/>
      <c r="L3" s="1"/>
      <c r="M3" s="1"/>
      <c r="N3" s="48"/>
      <c r="O3" s="17"/>
    </row>
    <row r="4" spans="2:19" ht="14.25">
      <c r="B4" s="58">
        <v>38101</v>
      </c>
      <c r="E4" s="12" t="s">
        <v>21</v>
      </c>
      <c r="F4" s="3" t="s">
        <v>14</v>
      </c>
      <c r="G4" s="3" t="s">
        <v>16</v>
      </c>
      <c r="H4" s="3" t="s">
        <v>17</v>
      </c>
      <c r="I4" s="18"/>
      <c r="J4" s="49" t="s">
        <v>7</v>
      </c>
      <c r="K4" s="19"/>
      <c r="L4" s="19"/>
      <c r="M4" s="10"/>
      <c r="N4" s="50"/>
      <c r="O4" s="17"/>
      <c r="P4" s="22"/>
      <c r="Q4" s="22"/>
      <c r="R4" s="22"/>
      <c r="S4" s="22"/>
    </row>
    <row r="5" spans="1:24" ht="14.25">
      <c r="A5" s="3" t="s">
        <v>1</v>
      </c>
      <c r="B5" s="3" t="s">
        <v>2</v>
      </c>
      <c r="C5" s="3" t="s">
        <v>3</v>
      </c>
      <c r="D5" s="3" t="s">
        <v>4</v>
      </c>
      <c r="E5" s="12" t="s">
        <v>22</v>
      </c>
      <c r="F5" s="3" t="s">
        <v>15</v>
      </c>
      <c r="G5" s="3" t="s">
        <v>8</v>
      </c>
      <c r="H5" s="3" t="s">
        <v>8</v>
      </c>
      <c r="I5" s="54" t="s">
        <v>136</v>
      </c>
      <c r="J5" s="24"/>
      <c r="K5" s="54" t="s">
        <v>186</v>
      </c>
      <c r="L5" s="24"/>
      <c r="M5" s="54" t="s">
        <v>187</v>
      </c>
      <c r="N5" s="24"/>
      <c r="O5" s="54" t="s">
        <v>188</v>
      </c>
      <c r="P5" s="25"/>
      <c r="Q5" s="53" t="s">
        <v>189</v>
      </c>
      <c r="R5" s="25"/>
      <c r="S5" s="53" t="s">
        <v>190</v>
      </c>
      <c r="T5" s="51"/>
      <c r="U5" s="52" t="s">
        <v>191</v>
      </c>
      <c r="V5" s="51"/>
      <c r="W5" s="52" t="s">
        <v>27</v>
      </c>
      <c r="X5" s="51"/>
    </row>
    <row r="6" spans="1:42" s="20" customFormat="1" ht="15">
      <c r="A6" s="6">
        <v>1</v>
      </c>
      <c r="B6" s="6" t="s">
        <v>180</v>
      </c>
      <c r="C6" s="6" t="s">
        <v>136</v>
      </c>
      <c r="D6" s="6" t="s">
        <v>174</v>
      </c>
      <c r="E6" s="47">
        <f aca="true" t="shared" si="0" ref="E6:E20">SUM(AVERAGE(I6:X6))</f>
        <v>102.85714285714286</v>
      </c>
      <c r="F6" s="16">
        <f aca="true" t="shared" si="1" ref="F6:F19">COUNT(I6:X6)</f>
        <v>14</v>
      </c>
      <c r="G6" s="16">
        <f aca="true" t="shared" si="2" ref="G6:G19">MAX(I6:X6)</f>
        <v>172</v>
      </c>
      <c r="H6" s="16">
        <f aca="true" t="shared" si="3" ref="H6:H19">MIN(I6:X6)</f>
        <v>42</v>
      </c>
      <c r="I6" s="6"/>
      <c r="J6" s="6"/>
      <c r="K6" s="6">
        <v>147</v>
      </c>
      <c r="L6" s="6">
        <v>53</v>
      </c>
      <c r="M6" s="6">
        <v>42</v>
      </c>
      <c r="N6" s="6">
        <v>53</v>
      </c>
      <c r="O6" s="6">
        <v>120</v>
      </c>
      <c r="P6" s="23">
        <v>80</v>
      </c>
      <c r="Q6" s="23">
        <v>88</v>
      </c>
      <c r="R6" s="23">
        <v>149</v>
      </c>
      <c r="S6" s="23">
        <v>172</v>
      </c>
      <c r="T6" s="6">
        <v>160</v>
      </c>
      <c r="U6" s="6">
        <v>87</v>
      </c>
      <c r="V6" s="6">
        <v>142</v>
      </c>
      <c r="W6" s="6">
        <v>66</v>
      </c>
      <c r="X6" s="6">
        <v>81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s="20" customFormat="1" ht="15">
      <c r="A7" s="6">
        <v>2</v>
      </c>
      <c r="B7" s="6" t="s">
        <v>175</v>
      </c>
      <c r="C7" s="6" t="s">
        <v>35</v>
      </c>
      <c r="D7" s="6" t="s">
        <v>174</v>
      </c>
      <c r="E7" s="47">
        <f t="shared" si="0"/>
        <v>99</v>
      </c>
      <c r="F7" s="16">
        <f t="shared" si="1"/>
        <v>8</v>
      </c>
      <c r="G7" s="16">
        <f t="shared" si="2"/>
        <v>132</v>
      </c>
      <c r="H7" s="16">
        <f t="shared" si="3"/>
        <v>54</v>
      </c>
      <c r="I7" s="6">
        <v>110</v>
      </c>
      <c r="J7" s="6">
        <v>89</v>
      </c>
      <c r="K7" s="6">
        <v>112</v>
      </c>
      <c r="L7" s="6">
        <v>132</v>
      </c>
      <c r="M7" s="6">
        <v>54</v>
      </c>
      <c r="N7" s="6">
        <v>81</v>
      </c>
      <c r="O7" s="6"/>
      <c r="P7" s="23"/>
      <c r="Q7" s="23">
        <v>88</v>
      </c>
      <c r="R7" s="23">
        <v>126</v>
      </c>
      <c r="S7" s="23"/>
      <c r="T7" s="6"/>
      <c r="U7" s="6"/>
      <c r="V7" s="6"/>
      <c r="W7" s="6"/>
      <c r="X7" s="6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s="20" customFormat="1" ht="15">
      <c r="A8" s="6">
        <v>3</v>
      </c>
      <c r="B8" s="6" t="s">
        <v>179</v>
      </c>
      <c r="C8" s="6" t="s">
        <v>27</v>
      </c>
      <c r="D8" s="6" t="s">
        <v>174</v>
      </c>
      <c r="E8" s="47">
        <f t="shared" si="0"/>
        <v>92.625</v>
      </c>
      <c r="F8" s="16">
        <f t="shared" si="1"/>
        <v>8</v>
      </c>
      <c r="G8" s="16">
        <f t="shared" si="2"/>
        <v>140</v>
      </c>
      <c r="H8" s="16">
        <f t="shared" si="3"/>
        <v>28</v>
      </c>
      <c r="I8" s="6"/>
      <c r="J8" s="6"/>
      <c r="K8" s="6">
        <v>140</v>
      </c>
      <c r="L8" s="6">
        <v>105</v>
      </c>
      <c r="M8" s="6">
        <v>112</v>
      </c>
      <c r="N8" s="6">
        <v>122</v>
      </c>
      <c r="O8" s="6"/>
      <c r="P8" s="23"/>
      <c r="Q8" s="23">
        <v>78</v>
      </c>
      <c r="R8" s="23">
        <v>101</v>
      </c>
      <c r="S8" s="23"/>
      <c r="T8" s="6"/>
      <c r="U8" s="6">
        <v>55</v>
      </c>
      <c r="V8" s="6">
        <v>28</v>
      </c>
      <c r="W8" s="6"/>
      <c r="X8" s="6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s="20" customFormat="1" ht="15">
      <c r="A9" s="6">
        <v>4</v>
      </c>
      <c r="B9" s="6" t="s">
        <v>176</v>
      </c>
      <c r="C9" s="6" t="s">
        <v>136</v>
      </c>
      <c r="D9" s="6" t="s">
        <v>172</v>
      </c>
      <c r="E9" s="47">
        <f t="shared" si="0"/>
        <v>84.5625</v>
      </c>
      <c r="F9" s="16">
        <f t="shared" si="1"/>
        <v>16</v>
      </c>
      <c r="G9" s="16">
        <f t="shared" si="2"/>
        <v>155</v>
      </c>
      <c r="H9" s="16">
        <f t="shared" si="3"/>
        <v>49</v>
      </c>
      <c r="I9" s="6">
        <v>73</v>
      </c>
      <c r="J9" s="6">
        <v>50</v>
      </c>
      <c r="K9" s="6">
        <v>57</v>
      </c>
      <c r="L9" s="6">
        <v>65</v>
      </c>
      <c r="M9" s="6">
        <v>49</v>
      </c>
      <c r="N9" s="6">
        <v>123</v>
      </c>
      <c r="O9" s="6">
        <v>85</v>
      </c>
      <c r="P9" s="23">
        <v>155</v>
      </c>
      <c r="Q9" s="23">
        <v>89</v>
      </c>
      <c r="R9" s="23">
        <v>64</v>
      </c>
      <c r="S9" s="23">
        <v>73</v>
      </c>
      <c r="T9" s="6">
        <v>80</v>
      </c>
      <c r="U9" s="6">
        <v>91</v>
      </c>
      <c r="V9" s="6">
        <v>83</v>
      </c>
      <c r="W9" s="6">
        <v>81</v>
      </c>
      <c r="X9" s="6">
        <v>135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s="20" customFormat="1" ht="15">
      <c r="A10" s="6">
        <v>5</v>
      </c>
      <c r="B10" s="6" t="s">
        <v>182</v>
      </c>
      <c r="C10" s="6" t="s">
        <v>136</v>
      </c>
      <c r="D10" s="6" t="s">
        <v>174</v>
      </c>
      <c r="E10" s="47">
        <f t="shared" si="0"/>
        <v>84.5</v>
      </c>
      <c r="F10" s="16">
        <f t="shared" si="1"/>
        <v>8</v>
      </c>
      <c r="G10" s="16">
        <f t="shared" si="2"/>
        <v>183</v>
      </c>
      <c r="H10" s="16">
        <f t="shared" si="3"/>
        <v>24</v>
      </c>
      <c r="I10" s="6"/>
      <c r="J10" s="6"/>
      <c r="K10" s="6">
        <v>72</v>
      </c>
      <c r="L10" s="6">
        <v>84</v>
      </c>
      <c r="M10" s="6">
        <v>122</v>
      </c>
      <c r="N10" s="6">
        <v>73</v>
      </c>
      <c r="O10" s="6">
        <v>183</v>
      </c>
      <c r="P10" s="23">
        <v>85</v>
      </c>
      <c r="Q10" s="23">
        <v>33</v>
      </c>
      <c r="R10" s="23">
        <v>24</v>
      </c>
      <c r="S10" s="23"/>
      <c r="T10" s="6"/>
      <c r="U10" s="6"/>
      <c r="V10" s="6"/>
      <c r="W10" s="6"/>
      <c r="X10" s="6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s="20" customFormat="1" ht="15">
      <c r="A11" s="6">
        <v>6</v>
      </c>
      <c r="B11" s="6" t="s">
        <v>177</v>
      </c>
      <c r="C11" s="6" t="s">
        <v>31</v>
      </c>
      <c r="D11" s="6" t="s">
        <v>172</v>
      </c>
      <c r="E11" s="47">
        <f t="shared" si="0"/>
        <v>76.64285714285714</v>
      </c>
      <c r="F11" s="16">
        <f t="shared" si="1"/>
        <v>14</v>
      </c>
      <c r="G11" s="16">
        <f t="shared" si="2"/>
        <v>145</v>
      </c>
      <c r="H11" s="16">
        <f t="shared" si="3"/>
        <v>27</v>
      </c>
      <c r="I11" s="6">
        <v>90</v>
      </c>
      <c r="J11" s="6">
        <v>47</v>
      </c>
      <c r="K11" s="6">
        <v>40</v>
      </c>
      <c r="L11" s="6">
        <v>40</v>
      </c>
      <c r="M11" s="6">
        <v>27</v>
      </c>
      <c r="N11" s="6">
        <v>63</v>
      </c>
      <c r="O11" s="6">
        <v>80</v>
      </c>
      <c r="P11" s="23">
        <v>145</v>
      </c>
      <c r="Q11" s="23">
        <v>113</v>
      </c>
      <c r="R11" s="23">
        <v>107</v>
      </c>
      <c r="S11" s="23">
        <v>72</v>
      </c>
      <c r="T11" s="6">
        <v>114</v>
      </c>
      <c r="U11" s="6"/>
      <c r="V11" s="6"/>
      <c r="W11" s="6">
        <v>84</v>
      </c>
      <c r="X11" s="6">
        <v>51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s="20" customFormat="1" ht="15">
      <c r="A12" s="6">
        <v>7</v>
      </c>
      <c r="B12" s="6" t="s">
        <v>173</v>
      </c>
      <c r="C12" s="6" t="s">
        <v>136</v>
      </c>
      <c r="D12" s="6" t="s">
        <v>174</v>
      </c>
      <c r="E12" s="47">
        <f t="shared" si="0"/>
        <v>72.25</v>
      </c>
      <c r="F12" s="16">
        <f t="shared" si="1"/>
        <v>8</v>
      </c>
      <c r="G12" s="16">
        <f t="shared" si="2"/>
        <v>109</v>
      </c>
      <c r="H12" s="16">
        <f t="shared" si="3"/>
        <v>50</v>
      </c>
      <c r="I12" s="6">
        <v>109</v>
      </c>
      <c r="J12" s="6">
        <v>88</v>
      </c>
      <c r="K12" s="6">
        <v>65</v>
      </c>
      <c r="L12" s="6">
        <v>51</v>
      </c>
      <c r="M12" s="6">
        <v>58</v>
      </c>
      <c r="N12" s="6">
        <v>87</v>
      </c>
      <c r="O12" s="6"/>
      <c r="P12" s="23"/>
      <c r="Q12" s="23">
        <v>50</v>
      </c>
      <c r="R12" s="23">
        <v>70</v>
      </c>
      <c r="S12" s="23"/>
      <c r="T12" s="6"/>
      <c r="U12" s="6"/>
      <c r="V12" s="6"/>
      <c r="W12" s="6"/>
      <c r="X12" s="6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s="20" customFormat="1" ht="15">
      <c r="A13" s="6">
        <v>8</v>
      </c>
      <c r="B13" s="6" t="s">
        <v>181</v>
      </c>
      <c r="C13" s="6" t="s">
        <v>58</v>
      </c>
      <c r="D13" s="6" t="s">
        <v>174</v>
      </c>
      <c r="E13" s="47">
        <f t="shared" si="0"/>
        <v>70.375</v>
      </c>
      <c r="F13" s="16">
        <f t="shared" si="1"/>
        <v>8</v>
      </c>
      <c r="G13" s="16">
        <f t="shared" si="2"/>
        <v>102</v>
      </c>
      <c r="H13" s="16">
        <f t="shared" si="3"/>
        <v>47</v>
      </c>
      <c r="I13" s="6"/>
      <c r="J13" s="6"/>
      <c r="K13" s="6">
        <v>61</v>
      </c>
      <c r="L13" s="6">
        <v>102</v>
      </c>
      <c r="M13" s="6">
        <v>62</v>
      </c>
      <c r="N13" s="6">
        <v>47</v>
      </c>
      <c r="O13" s="6"/>
      <c r="P13" s="23"/>
      <c r="Q13" s="23">
        <v>63</v>
      </c>
      <c r="R13" s="23">
        <v>93</v>
      </c>
      <c r="S13" s="23">
        <v>61</v>
      </c>
      <c r="T13" s="6">
        <v>74</v>
      </c>
      <c r="U13" s="6"/>
      <c r="V13" s="6"/>
      <c r="W13" s="6"/>
      <c r="X13" s="6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s="20" customFormat="1" ht="15">
      <c r="A14" s="6">
        <v>9</v>
      </c>
      <c r="B14" s="6" t="s">
        <v>183</v>
      </c>
      <c r="C14" s="6" t="s">
        <v>49</v>
      </c>
      <c r="D14" s="6" t="s">
        <v>174</v>
      </c>
      <c r="E14" s="47">
        <f t="shared" si="0"/>
        <v>58</v>
      </c>
      <c r="F14" s="16">
        <f t="shared" si="1"/>
        <v>2</v>
      </c>
      <c r="G14" s="16">
        <f t="shared" si="2"/>
        <v>61</v>
      </c>
      <c r="H14" s="16">
        <f t="shared" si="3"/>
        <v>55</v>
      </c>
      <c r="I14" s="6"/>
      <c r="J14" s="6"/>
      <c r="K14" s="6">
        <v>61</v>
      </c>
      <c r="L14" s="6">
        <v>55</v>
      </c>
      <c r="M14" s="6"/>
      <c r="N14" s="6"/>
      <c r="O14" s="6"/>
      <c r="P14" s="23"/>
      <c r="Q14" s="23"/>
      <c r="R14" s="23"/>
      <c r="S14" s="23"/>
      <c r="T14" s="6"/>
      <c r="U14" s="6"/>
      <c r="V14" s="6"/>
      <c r="W14" s="6"/>
      <c r="X14" s="6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s="20" customFormat="1" ht="15">
      <c r="A15" s="6">
        <v>10</v>
      </c>
      <c r="B15" s="6" t="s">
        <v>171</v>
      </c>
      <c r="C15" s="6" t="s">
        <v>35</v>
      </c>
      <c r="D15" s="6" t="s">
        <v>172</v>
      </c>
      <c r="E15" s="47">
        <f t="shared" si="0"/>
        <v>41.285714285714285</v>
      </c>
      <c r="F15" s="16">
        <f t="shared" si="1"/>
        <v>14</v>
      </c>
      <c r="G15" s="16">
        <f t="shared" si="2"/>
        <v>78</v>
      </c>
      <c r="H15" s="16">
        <f t="shared" si="3"/>
        <v>9</v>
      </c>
      <c r="I15" s="6">
        <v>34</v>
      </c>
      <c r="J15" s="6">
        <v>68</v>
      </c>
      <c r="K15" s="6">
        <v>74</v>
      </c>
      <c r="L15" s="6">
        <v>41</v>
      </c>
      <c r="M15" s="6"/>
      <c r="N15" s="6"/>
      <c r="O15" s="6">
        <v>30</v>
      </c>
      <c r="P15" s="23">
        <v>78</v>
      </c>
      <c r="Q15" s="23">
        <v>33</v>
      </c>
      <c r="R15" s="23">
        <v>43</v>
      </c>
      <c r="S15" s="23">
        <v>43</v>
      </c>
      <c r="T15" s="6">
        <v>23</v>
      </c>
      <c r="U15" s="6">
        <v>9</v>
      </c>
      <c r="V15" s="6">
        <v>34</v>
      </c>
      <c r="W15" s="6">
        <v>27</v>
      </c>
      <c r="X15" s="6">
        <v>41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s="20" customFormat="1" ht="15">
      <c r="A16" s="6">
        <v>11</v>
      </c>
      <c r="B16" s="6" t="s">
        <v>196</v>
      </c>
      <c r="C16" s="6" t="s">
        <v>26</v>
      </c>
      <c r="D16" s="6" t="s">
        <v>174</v>
      </c>
      <c r="E16" s="47">
        <f>SUM(AVERAGE(I16:X16))</f>
        <v>37.5</v>
      </c>
      <c r="F16" s="16">
        <f t="shared" si="1"/>
        <v>2</v>
      </c>
      <c r="G16" s="16">
        <f t="shared" si="2"/>
        <v>41</v>
      </c>
      <c r="H16" s="16">
        <f t="shared" si="3"/>
        <v>34</v>
      </c>
      <c r="I16" s="6"/>
      <c r="J16" s="6"/>
      <c r="K16" s="6"/>
      <c r="L16" s="6"/>
      <c r="M16" s="6"/>
      <c r="N16" s="6"/>
      <c r="O16" s="6"/>
      <c r="P16" s="23"/>
      <c r="Q16" s="23"/>
      <c r="R16" s="23"/>
      <c r="S16" s="23"/>
      <c r="T16" s="6"/>
      <c r="U16" s="6"/>
      <c r="V16" s="6"/>
      <c r="W16" s="6">
        <v>41</v>
      </c>
      <c r="X16" s="6">
        <v>34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s="20" customFormat="1" ht="15">
      <c r="A17" s="6">
        <v>12</v>
      </c>
      <c r="B17" s="9" t="s">
        <v>197</v>
      </c>
      <c r="C17" s="6" t="s">
        <v>26</v>
      </c>
      <c r="D17" s="6" t="s">
        <v>174</v>
      </c>
      <c r="E17" s="47">
        <f>SUM(AVERAGE(I17:X17))</f>
        <v>27</v>
      </c>
      <c r="F17" s="16">
        <f t="shared" si="1"/>
        <v>2</v>
      </c>
      <c r="G17" s="16">
        <f t="shared" si="2"/>
        <v>31</v>
      </c>
      <c r="H17" s="16">
        <f t="shared" si="3"/>
        <v>23</v>
      </c>
      <c r="I17" s="6"/>
      <c r="J17" s="6"/>
      <c r="K17" s="6"/>
      <c r="L17" s="6"/>
      <c r="M17" s="6"/>
      <c r="N17" s="6"/>
      <c r="O17" s="6"/>
      <c r="P17" s="23"/>
      <c r="Q17" s="23"/>
      <c r="R17" s="23"/>
      <c r="S17" s="23"/>
      <c r="T17" s="6"/>
      <c r="U17" s="6"/>
      <c r="V17" s="6"/>
      <c r="W17" s="6">
        <v>23</v>
      </c>
      <c r="X17" s="6">
        <v>31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s="20" customFormat="1" ht="15">
      <c r="A18" s="6">
        <v>13</v>
      </c>
      <c r="B18" s="6" t="s">
        <v>184</v>
      </c>
      <c r="C18" s="6" t="s">
        <v>37</v>
      </c>
      <c r="D18" s="6" t="s">
        <v>174</v>
      </c>
      <c r="E18" s="47">
        <f t="shared" si="0"/>
        <v>26.625</v>
      </c>
      <c r="F18" s="16">
        <f t="shared" si="1"/>
        <v>8</v>
      </c>
      <c r="G18" s="16">
        <f t="shared" si="2"/>
        <v>57</v>
      </c>
      <c r="H18" s="16">
        <f t="shared" si="3"/>
        <v>0</v>
      </c>
      <c r="I18" s="6"/>
      <c r="J18" s="6"/>
      <c r="K18" s="6"/>
      <c r="L18" s="6"/>
      <c r="M18" s="6">
        <v>13</v>
      </c>
      <c r="N18" s="6">
        <v>44</v>
      </c>
      <c r="O18" s="6">
        <v>37</v>
      </c>
      <c r="P18" s="23">
        <v>16</v>
      </c>
      <c r="Q18" s="23">
        <v>57</v>
      </c>
      <c r="R18" s="23">
        <v>33</v>
      </c>
      <c r="S18" s="23">
        <v>13</v>
      </c>
      <c r="T18" s="6">
        <v>0</v>
      </c>
      <c r="U18" s="6"/>
      <c r="V18" s="6"/>
      <c r="W18" s="6"/>
      <c r="X18" s="6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s="20" customFormat="1" ht="15">
      <c r="A19" s="6">
        <v>14</v>
      </c>
      <c r="B19" s="6" t="s">
        <v>185</v>
      </c>
      <c r="C19" s="6" t="s">
        <v>37</v>
      </c>
      <c r="D19" s="6" t="s">
        <v>172</v>
      </c>
      <c r="E19" s="47">
        <f t="shared" si="0"/>
        <v>17.75</v>
      </c>
      <c r="F19" s="16">
        <f t="shared" si="1"/>
        <v>4</v>
      </c>
      <c r="G19" s="16">
        <f t="shared" si="2"/>
        <v>37</v>
      </c>
      <c r="H19" s="16">
        <f t="shared" si="3"/>
        <v>0</v>
      </c>
      <c r="I19" s="6"/>
      <c r="J19" s="6"/>
      <c r="K19" s="6"/>
      <c r="L19" s="6"/>
      <c r="M19" s="6"/>
      <c r="N19" s="6"/>
      <c r="O19" s="6">
        <v>0</v>
      </c>
      <c r="P19" s="23">
        <v>27</v>
      </c>
      <c r="Q19" s="23">
        <v>37</v>
      </c>
      <c r="R19" s="23">
        <v>7</v>
      </c>
      <c r="S19" s="23"/>
      <c r="T19" s="6"/>
      <c r="U19" s="6"/>
      <c r="V19" s="6"/>
      <c r="W19" s="6"/>
      <c r="X19" s="6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s="20" customFormat="1" ht="15">
      <c r="A20" s="6">
        <v>15</v>
      </c>
      <c r="B20" s="6" t="s">
        <v>178</v>
      </c>
      <c r="C20" s="6" t="s">
        <v>58</v>
      </c>
      <c r="D20" s="6" t="s">
        <v>172</v>
      </c>
      <c r="E20" s="47">
        <f t="shared" si="0"/>
        <v>14.7</v>
      </c>
      <c r="F20" s="16">
        <f>COUNT(I20:X20)</f>
        <v>10</v>
      </c>
      <c r="G20" s="16">
        <f>MAX(I20:X20)</f>
        <v>30</v>
      </c>
      <c r="H20" s="16">
        <f>MIN(I20:X20)</f>
        <v>3</v>
      </c>
      <c r="I20" s="6">
        <v>27</v>
      </c>
      <c r="J20" s="6">
        <v>17</v>
      </c>
      <c r="K20" s="6">
        <v>3</v>
      </c>
      <c r="L20" s="6">
        <v>3</v>
      </c>
      <c r="M20" s="6">
        <v>6</v>
      </c>
      <c r="N20" s="6">
        <v>10</v>
      </c>
      <c r="O20" s="6">
        <v>7</v>
      </c>
      <c r="P20" s="23">
        <v>21</v>
      </c>
      <c r="Q20" s="23">
        <v>30</v>
      </c>
      <c r="R20" s="23">
        <v>23</v>
      </c>
      <c r="S20" s="23"/>
      <c r="T20" s="6"/>
      <c r="U20" s="6"/>
      <c r="V20" s="6"/>
      <c r="W20" s="6"/>
      <c r="X20" s="6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20" customFormat="1" ht="15">
      <c r="A21" s="6">
        <v>16</v>
      </c>
      <c r="B21" s="6" t="s">
        <v>194</v>
      </c>
      <c r="C21" s="6" t="s">
        <v>35</v>
      </c>
      <c r="D21" s="6" t="s">
        <v>174</v>
      </c>
      <c r="E21" s="47">
        <f>SUM(AVERAGE(I21:X21))</f>
        <v>13.5</v>
      </c>
      <c r="F21" s="16">
        <f>COUNT(I21:X21)</f>
        <v>2</v>
      </c>
      <c r="G21" s="16">
        <f>MAX(I21:X21)</f>
        <v>21</v>
      </c>
      <c r="H21" s="16">
        <f>MIN(I21:X21)</f>
        <v>6</v>
      </c>
      <c r="I21" s="6"/>
      <c r="J21" s="6"/>
      <c r="K21" s="6"/>
      <c r="L21" s="6"/>
      <c r="M21" s="6"/>
      <c r="N21" s="6"/>
      <c r="O21" s="6"/>
      <c r="P21" s="23"/>
      <c r="Q21" s="23"/>
      <c r="R21" s="23"/>
      <c r="S21" s="23"/>
      <c r="T21" s="6"/>
      <c r="U21" s="6">
        <v>21</v>
      </c>
      <c r="V21" s="6">
        <v>6</v>
      </c>
      <c r="W21" s="6"/>
      <c r="X21" s="6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24" ht="14.25">
      <c r="A22" s="5"/>
      <c r="B22" s="5"/>
      <c r="C22" s="5"/>
      <c r="D22" s="5"/>
      <c r="E22" s="13"/>
      <c r="F22" s="16"/>
      <c r="G22" s="16"/>
      <c r="H22" s="16"/>
      <c r="I22" s="6"/>
      <c r="J22" s="6"/>
      <c r="K22" s="6"/>
      <c r="L22" s="6"/>
      <c r="M22" s="6"/>
      <c r="N22" s="6"/>
      <c r="O22" s="6"/>
      <c r="P22" s="23"/>
      <c r="Q22" s="23"/>
      <c r="R22" s="23"/>
      <c r="S22" s="23"/>
      <c r="T22" s="5"/>
      <c r="U22" s="5"/>
      <c r="V22" s="5"/>
      <c r="W22" s="5"/>
      <c r="X22" s="5"/>
    </row>
    <row r="23" spans="1:24" ht="14.25">
      <c r="A23" s="5"/>
      <c r="B23" s="5"/>
      <c r="C23" s="5"/>
      <c r="D23" s="5"/>
      <c r="E23" s="13"/>
      <c r="F23" s="16"/>
      <c r="G23" s="16"/>
      <c r="H23" s="16"/>
      <c r="I23" s="6"/>
      <c r="J23" s="6"/>
      <c r="K23" s="6"/>
      <c r="L23" s="6"/>
      <c r="M23" s="6"/>
      <c r="N23" s="6"/>
      <c r="O23" s="6"/>
      <c r="P23" s="23"/>
      <c r="Q23" s="23"/>
      <c r="R23" s="23"/>
      <c r="S23" s="23"/>
      <c r="T23" s="5"/>
      <c r="U23" s="5"/>
      <c r="V23" s="5"/>
      <c r="W23" s="5"/>
      <c r="X23" s="5"/>
    </row>
    <row r="24" spans="1:24" ht="14.25">
      <c r="A24" s="5"/>
      <c r="B24" s="5"/>
      <c r="C24" s="5"/>
      <c r="D24" s="5"/>
      <c r="E24" s="13"/>
      <c r="F24" s="16"/>
      <c r="G24" s="16"/>
      <c r="H24" s="16"/>
      <c r="I24" s="6"/>
      <c r="J24" s="6"/>
      <c r="K24" s="6"/>
      <c r="L24" s="6"/>
      <c r="M24" s="6"/>
      <c r="N24" s="6"/>
      <c r="O24" s="6"/>
      <c r="P24" s="23"/>
      <c r="Q24" s="23"/>
      <c r="R24" s="23"/>
      <c r="S24" s="23"/>
      <c r="T24" s="5"/>
      <c r="U24" s="5"/>
      <c r="V24" s="5"/>
      <c r="W24" s="5"/>
      <c r="X24" s="5"/>
    </row>
    <row r="25" spans="1:24" ht="14.25">
      <c r="A25" s="5"/>
      <c r="B25" s="5"/>
      <c r="C25" s="5"/>
      <c r="D25" s="5"/>
      <c r="E25" s="13"/>
      <c r="F25" s="16"/>
      <c r="G25" s="16"/>
      <c r="H25" s="16"/>
      <c r="I25" s="6"/>
      <c r="J25" s="6"/>
      <c r="K25" s="6"/>
      <c r="L25" s="6"/>
      <c r="M25" s="6"/>
      <c r="N25" s="6"/>
      <c r="O25" s="6"/>
      <c r="P25" s="23"/>
      <c r="Q25" s="23"/>
      <c r="R25" s="23"/>
      <c r="S25" s="23"/>
      <c r="T25" s="5"/>
      <c r="U25" s="5"/>
      <c r="V25" s="5"/>
      <c r="W25" s="5"/>
      <c r="X25" s="5"/>
    </row>
    <row r="26" spans="1:24" ht="14.25">
      <c r="A26" s="5"/>
      <c r="B26" s="5"/>
      <c r="C26" s="5"/>
      <c r="D26" s="5"/>
      <c r="E26" s="13"/>
      <c r="F26" s="16"/>
      <c r="G26" s="16"/>
      <c r="H26" s="16"/>
      <c r="I26" s="6"/>
      <c r="J26" s="6"/>
      <c r="K26" s="6"/>
      <c r="L26" s="6"/>
      <c r="M26" s="6"/>
      <c r="N26" s="6"/>
      <c r="O26" s="6"/>
      <c r="P26" s="23"/>
      <c r="Q26" s="23"/>
      <c r="R26" s="23"/>
      <c r="S26" s="23"/>
      <c r="T26" s="5"/>
      <c r="U26" s="5"/>
      <c r="V26" s="5"/>
      <c r="W26" s="5"/>
      <c r="X26" s="5"/>
    </row>
    <row r="27" spans="1:24" ht="14.25">
      <c r="A27" s="5"/>
      <c r="B27" s="5"/>
      <c r="C27" s="5"/>
      <c r="D27" s="5"/>
      <c r="E27" s="13"/>
      <c r="F27" s="16"/>
      <c r="G27" s="16"/>
      <c r="H27" s="16"/>
      <c r="I27" s="6"/>
      <c r="J27" s="6"/>
      <c r="K27" s="6"/>
      <c r="L27" s="6"/>
      <c r="M27" s="6"/>
      <c r="N27" s="6"/>
      <c r="O27" s="6"/>
      <c r="P27" s="23"/>
      <c r="Q27" s="23"/>
      <c r="R27" s="23"/>
      <c r="S27" s="23"/>
      <c r="T27" s="5"/>
      <c r="U27" s="5"/>
      <c r="V27" s="5"/>
      <c r="W27" s="5"/>
      <c r="X27" s="5"/>
    </row>
    <row r="28" spans="1:24" ht="14.25">
      <c r="A28" s="5"/>
      <c r="B28" s="5"/>
      <c r="C28" s="5"/>
      <c r="D28" s="5"/>
      <c r="E28" s="13"/>
      <c r="F28" s="16"/>
      <c r="G28" s="16"/>
      <c r="H28" s="16"/>
      <c r="I28" s="6"/>
      <c r="J28" s="6"/>
      <c r="K28" s="6"/>
      <c r="L28" s="6"/>
      <c r="M28" s="6"/>
      <c r="N28" s="6"/>
      <c r="O28" s="6"/>
      <c r="P28" s="23"/>
      <c r="Q28" s="23"/>
      <c r="R28" s="23"/>
      <c r="S28" s="23"/>
      <c r="T28" s="5"/>
      <c r="U28" s="5"/>
      <c r="V28" s="5"/>
      <c r="W28" s="5"/>
      <c r="X28" s="5"/>
    </row>
    <row r="29" spans="1:24" ht="14.25">
      <c r="A29" s="5"/>
      <c r="B29" s="5"/>
      <c r="C29" s="5"/>
      <c r="D29" s="5"/>
      <c r="E29" s="13"/>
      <c r="F29" s="16"/>
      <c r="G29" s="16"/>
      <c r="H29" s="16"/>
      <c r="I29" s="6"/>
      <c r="J29" s="6"/>
      <c r="K29" s="6"/>
      <c r="L29" s="6"/>
      <c r="M29" s="6"/>
      <c r="N29" s="6"/>
      <c r="O29" s="6"/>
      <c r="P29" s="23"/>
      <c r="Q29" s="23"/>
      <c r="R29" s="23"/>
      <c r="S29" s="23"/>
      <c r="T29" s="5"/>
      <c r="U29" s="5"/>
      <c r="V29" s="5"/>
      <c r="W29" s="5"/>
      <c r="X29" s="5"/>
    </row>
    <row r="30" spans="1:24" ht="14.25">
      <c r="A30" s="5"/>
      <c r="B30" s="5"/>
      <c r="C30" s="5"/>
      <c r="D30" s="5"/>
      <c r="E30" s="13"/>
      <c r="F30" s="16"/>
      <c r="G30" s="16"/>
      <c r="H30" s="16"/>
      <c r="I30" s="6"/>
      <c r="J30" s="6"/>
      <c r="K30" s="6"/>
      <c r="L30" s="6"/>
      <c r="M30" s="6"/>
      <c r="N30" s="6"/>
      <c r="O30" s="6"/>
      <c r="P30" s="23"/>
      <c r="Q30" s="23"/>
      <c r="R30" s="23"/>
      <c r="S30" s="23"/>
      <c r="T30" s="5"/>
      <c r="U30" s="5"/>
      <c r="V30" s="5"/>
      <c r="W30" s="5"/>
      <c r="X30" s="5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Paul Karlsson</cp:lastModifiedBy>
  <cp:lastPrinted>2004-03-16T13:50:28Z</cp:lastPrinted>
  <dcterms:created xsi:type="dcterms:W3CDTF">2003-09-28T14:04:08Z</dcterms:created>
  <dcterms:modified xsi:type="dcterms:W3CDTF">2004-04-25T13:16:55Z</dcterms:modified>
  <cp:category/>
  <cp:version/>
  <cp:contentType/>
  <cp:contentStatus/>
</cp:coreProperties>
</file>